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23520" windowHeight="9855"/>
  </bookViews>
  <sheets>
    <sheet name="КБК 213410-10 спецодежда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AIR1">#REF!</definedName>
    <definedName name="__AIR2">#REF!</definedName>
    <definedName name="__AIR3">#REF!</definedName>
    <definedName name="__AIR4">#REF!</definedName>
    <definedName name="__AIR42">#REF!</definedName>
    <definedName name="__DEP1">#REF!</definedName>
    <definedName name="__DEP2">#REF!</definedName>
    <definedName name="__ew1">[0]!__ew1</definedName>
    <definedName name="__fg1">[0]!__fg1</definedName>
    <definedName name="__GAZ1">#REF!</definedName>
    <definedName name="__GAZ2">#REF!</definedName>
    <definedName name="__GAZ3">#REF!</definedName>
    <definedName name="__GAZ4">#REF!</definedName>
    <definedName name="__k1">[0]!__k1</definedName>
    <definedName name="__PL1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AIR1">#REF!</definedName>
    <definedName name="_AIR2">#REF!</definedName>
    <definedName name="_AIR3">#REF!</definedName>
    <definedName name="_AIR4">#REF!</definedName>
    <definedName name="_AIR42">#REF!</definedName>
    <definedName name="_DEP1">#REF!</definedName>
    <definedName name="_DEP2">#REF!</definedName>
    <definedName name="_ew1">[0]!_ew1</definedName>
    <definedName name="_fg1">[0]!_fg1</definedName>
    <definedName name="_GAZ1">#REF!</definedName>
    <definedName name="_GAZ2">#REF!</definedName>
    <definedName name="_GAZ3">#REF!</definedName>
    <definedName name="_GAZ4">#REF!</definedName>
    <definedName name="_k1">[0]!_k1</definedName>
    <definedName name="_PL1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#REF!</definedName>
    <definedName name="_xlnm._FilterDatabase" hidden="1">#REF!</definedName>
    <definedName name="BALANCE" localSheetId="0">#REF!</definedName>
    <definedName name="BALANCE">#REF!</definedName>
    <definedName name="BUYMAT_10" localSheetId="0">#REF!</definedName>
    <definedName name="BUYMAT_10">#REF!</definedName>
    <definedName name="BUYMAT_OTHER" localSheetId="0">#REF!</definedName>
    <definedName name="BUYMAT_OTHER">#REF!</definedName>
    <definedName name="BUYMAT2_10" localSheetId="0">#REF!</definedName>
    <definedName name="BUYMAT2_10">#REF!</definedName>
    <definedName name="BUYMAT2_OTHER" localSheetId="0">#REF!</definedName>
    <definedName name="BUYMAT2_OTHER">#REF!</definedName>
    <definedName name="CompOt" localSheetId="0">'КБК 213410-10 спецодежда (2)'!CompOt</definedName>
    <definedName name="CompOt">[0]!CompOt</definedName>
    <definedName name="CompOt1" localSheetId="0">'КБК 213410-10 спецодежда (2)'!CompOt1</definedName>
    <definedName name="CompOt1">[0]!CompOt1</definedName>
    <definedName name="CompRas" localSheetId="0">'КБК 213410-10 спецодежда (2)'!CompRas</definedName>
    <definedName name="CompRas">[0]!CompRas</definedName>
    <definedName name="CompRas1" localSheetId="0">'КБК 213410-10 спецодежда (2)'!CompRas1</definedName>
    <definedName name="CompRas1">[0]!CompRas1</definedName>
    <definedName name="CONTRACTBUY" localSheetId="0">#REF!</definedName>
    <definedName name="CONTRACTBUY">#REF!</definedName>
    <definedName name="CONTRACTS" localSheetId="0">#REF!</definedName>
    <definedName name="CONTRACTS">#REF!</definedName>
    <definedName name="CONTRACTSEXPORT" localSheetId="0">#REF!</definedName>
    <definedName name="CONTRACTSEXPORT">#REF!</definedName>
    <definedName name="CONTRACTSINSIDE" localSheetId="0">#REF!</definedName>
    <definedName name="CONTRACTSINSIDE">#REF!</definedName>
    <definedName name="CONTRACTSTOTAL" localSheetId="0">#REF!</definedName>
    <definedName name="CONTRACTSTOTAL">#REF!</definedName>
    <definedName name="CTL_SHIPMENT_DOMESTIC" localSheetId="0">#REF!</definedName>
    <definedName name="CTL_SHIPMENT_DOMESTIC">#REF!</definedName>
    <definedName name="CTL_SHIPMENT_DOMESTIC2" localSheetId="0">#REF!</definedName>
    <definedName name="CTL_SHIPMENT_DOMESTIC2">#REF!</definedName>
    <definedName name="CTL_SHIPMENT_EXPORT" localSheetId="0">#REF!</definedName>
    <definedName name="CTL_SHIPMENT_EXPORT">#REF!</definedName>
    <definedName name="CTL_SHIPMENT_EXPORT2" localSheetId="0">#REF!</definedName>
    <definedName name="CTL_SHIPMENT_EXPORT2">#REF!</definedName>
    <definedName name="CTL_SHIPMENT_TOTAL" localSheetId="0">#REF!</definedName>
    <definedName name="CTL_SHIPMENT_TOTAL">#REF!</definedName>
    <definedName name="CTL_SHIPMENT_TOTAL2" localSheetId="0">#REF!</definedName>
    <definedName name="CTL_SHIPMENT_TOTAL2">#REF!</definedName>
    <definedName name="ENERGY1" localSheetId="0">#REF!</definedName>
    <definedName name="ENERGY1">#REF!</definedName>
    <definedName name="ENERGY2" localSheetId="0">#REF!</definedName>
    <definedName name="ENERGY2">#REF!</definedName>
    <definedName name="ENERGY3" localSheetId="0">#REF!</definedName>
    <definedName name="ENERGY3">#REF!</definedName>
    <definedName name="ENERGY4" localSheetId="0">#REF!</definedName>
    <definedName name="ENERGY4">#REF!</definedName>
    <definedName name="ENERGY5" localSheetId="0">#REF!</definedName>
    <definedName name="ENERGY5">#REF!</definedName>
    <definedName name="ENERGY6" localSheetId="0">#REF!</definedName>
    <definedName name="ENERGY6">#REF!</definedName>
    <definedName name="ENERGY7" localSheetId="0">#REF!</definedName>
    <definedName name="ENERGY7">#REF!</definedName>
    <definedName name="ENERGY8" localSheetId="0">#REF!</definedName>
    <definedName name="ENERGY8">#REF!</definedName>
    <definedName name="ENERGY9" localSheetId="0">#REF!</definedName>
    <definedName name="ENERGY9">#REF!</definedName>
    <definedName name="ew" localSheetId="0">'КБК 213410-10 спецодежда (2)'!ew</definedName>
    <definedName name="ew">[0]!ew</definedName>
    <definedName name="expert5" localSheetId="0">'[2]прил 13'!#REF!</definedName>
    <definedName name="expert5">'[2]прил 13'!#REF!</definedName>
    <definedName name="ExRost06y5" localSheetId="0">'[2]прил 13'!#REF!</definedName>
    <definedName name="ExRost06y5">'[2]прил 13'!#REF!</definedName>
    <definedName name="fg" localSheetId="0">'КБК 213410-10 спецодежда (2)'!fg</definedName>
    <definedName name="fg">[0]!fg</definedName>
    <definedName name="FIX" localSheetId="0">#REF!</definedName>
    <definedName name="FIX">#REF!</definedName>
    <definedName name="FONTNAME" localSheetId="0">[3]Настройка!#REF!</definedName>
    <definedName name="FONTNAME">[3]Настройка!#REF!</definedName>
    <definedName name="FONTSIZE" localSheetId="0">[3]Настройка!#REF!</definedName>
    <definedName name="FONTSIZE">[3]Настройка!#REF!</definedName>
    <definedName name="FOOTERLEFT" localSheetId="0">[3]Настройка!#REF!</definedName>
    <definedName name="FOOTERLEFT">[3]Настройка!#REF!</definedName>
    <definedName name="FOOTERRIGHT" localSheetId="0">[3]Настройка!#REF!</definedName>
    <definedName name="FOOTERRIGHT">[3]Настройка!#REF!</definedName>
    <definedName name="h" localSheetId="0">'КБК 213410-10 спецодежда (2)'!h</definedName>
    <definedName name="h">[0]!h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ADERLEFT" localSheetId="0">[3]Настройка!#REF!</definedName>
    <definedName name="HEADERLEFT">[3]Настройка!#REF!</definedName>
    <definedName name="HEADERRIGHT" localSheetId="0">[3]Настройка!#REF!</definedName>
    <definedName name="HEADERRIGHT">[3]Настройка!#REF!</definedName>
    <definedName name="HOLD" localSheetId="0">#REF!</definedName>
    <definedName name="HOLD">#REF!</definedName>
    <definedName name="INPOW" localSheetId="0">#REF!</definedName>
    <definedName name="INPOW">#REF!</definedName>
    <definedName name="k" localSheetId="0">'КБК 213410-10 спецодежда (2)'!k</definedName>
    <definedName name="k">[0]!k</definedName>
    <definedName name="MANDBL" localSheetId="0">#REF!</definedName>
    <definedName name="MANDBL">#REF!</definedName>
    <definedName name="MANDBLPW" localSheetId="0">#REF!</definedName>
    <definedName name="MANDBLPW">#REF!</definedName>
    <definedName name="MANDBLPWR" localSheetId="0">#REF!</definedName>
    <definedName name="MANDBLPWR">#REF!</definedName>
    <definedName name="MANPOWER" localSheetId="0">#REF!</definedName>
    <definedName name="MANPOWER">#REF!</definedName>
    <definedName name="MIDOUT1" localSheetId="0">#REF!</definedName>
    <definedName name="MIDOUT1">#REF!</definedName>
    <definedName name="MIDOUT2" localSheetId="0">#REF!</definedName>
    <definedName name="MIDOUT2">#REF!</definedName>
    <definedName name="MIDOUT3" localSheetId="0">#REF!</definedName>
    <definedName name="MIDOUT3">#REF!</definedName>
    <definedName name="MIDOUTTOTAL" localSheetId="0">#REF!</definedName>
    <definedName name="MIDOUTTOTAL">#REF!</definedName>
    <definedName name="NEEDS1" localSheetId="0">#REF!</definedName>
    <definedName name="NEEDS1">#REF!</definedName>
    <definedName name="NEEDS2" localSheetId="0">#REF!</definedName>
    <definedName name="NEEDS2">#REF!</definedName>
    <definedName name="NEEDS3" localSheetId="0">#REF!</definedName>
    <definedName name="NEEDS3">#REF!</definedName>
    <definedName name="NEEDS4" localSheetId="0">#REF!</definedName>
    <definedName name="NEEDS4">#REF!</definedName>
    <definedName name="NEEDS5" localSheetId="0">#REF!</definedName>
    <definedName name="NEEDS5">#REF!</definedName>
    <definedName name="P1_T0?Data" localSheetId="0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?Data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?unit?ТРУБ" localSheetId="0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?unit?ТРУБ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_Protect" localSheetId="0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_Protect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_Protection" localSheetId="0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0_Protection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1_T12?L3.1.x" hidden="1">'[5]12'!$E$28:$U$28,'[5]12'!$E$26:$U$26,'[5]12'!$E$24:$U$24,'[5]12'!$E$22:$U$22,'[5]12'!$E$20:$U$20,'[5]12'!$E$18:$U$18,'[5]12'!$E$16:$U$16,'[5]12'!$E$30:$U$30</definedName>
    <definedName name="P1_T12?L3.x" hidden="1">'[5]12'!$E$27:$U$27,'[5]12'!$E$25:$U$25,'[5]12'!$E$23:$U$23,'[5]12'!$E$21:$U$21,'[5]12'!$E$19:$U$19,'[5]12'!$E$17:$U$17,'[5]12'!$E$15:$U$15,'[5]12'!$E$29:$U$29</definedName>
    <definedName name="P1_T12?unit?ГА" hidden="1">'[5]12'!$E$28:$M$28,'[5]12'!$E$14:$M$14,'[5]12'!$E$30:$M$30,'[5]12'!$E$26:$M$26,'[5]12'!$E$7:$M$7,'[5]12'!$E$24:$M$24,'[5]12'!$E$22:$M$22,'[5]12'!$E$20:$M$20</definedName>
    <definedName name="P1_T12?unit?ТРУБ" hidden="1">'[6]12'!$E$27:$I$27,'[6]12'!$E$25:$I$25,'[6]12'!$E$23:$I$23,'[6]12'!$E$21:$I$21,'[6]12'!$E$19:$I$19,'[6]12'!$E$17:$I$17,'[6]12'!$E$15:$I$15,'[6]12'!$E$13:$I$13,'[6]12'!$E$6:$I$6,'[6]12'!$E$8:$I$8,'[6]12'!$E$11:$I$11,'[6]12'!$E$29:$I$29</definedName>
    <definedName name="P1_T13?unit?ТРУБ" localSheetId="0" hidden="1">#REF!,#REF!,#REF!,#REF!,#REF!,#REF!,#REF!,#REF!</definedName>
    <definedName name="P1_T13?unit?ТРУБ" hidden="1">#REF!,#REF!,#REF!,#REF!,#REF!,#REF!,#REF!,#REF!</definedName>
    <definedName name="P1_T14?L1" hidden="1">'[6]14'!$A$52:$M$52,'[6]14'!$A$7:$M$7,'[6]14'!$A$40:$M$40,'[6]14'!$A$55:$M$55,'[6]14'!$A$37:$M$37,'[6]14'!$A$34:$M$34,'[6]14'!$A$49:$M$49,'[6]14'!$A$31:$M$31,'[6]14'!$A$28:$M$28,'[6]14'!$A$25:$M$25,'[6]14'!$A$22:$M$22</definedName>
    <definedName name="P1_T14?L1.1" hidden="1">'[6]14'!$A$53:$M$53,'[6]14'!$A$8:$M$8,'[6]14'!$A$41:$M$41,'[6]14'!$A$56:$M$56,'[6]14'!$A$38:$M$38,'[6]14'!$A$35:$M$35,'[6]14'!$A$50:$M$50,'[6]14'!$A$32:$M$32,'[6]14'!$A$29:$M$29,'[6]14'!$A$26:$M$26,'[6]14'!$A$23:$M$23</definedName>
    <definedName name="P1_T14?L1.2" hidden="1">'[6]14'!$A$54:$M$54,'[6]14'!$A$9:$M$9,'[6]14'!$A$42:$M$42,'[6]14'!$A$57:$M$57,'[6]14'!$A$39:$M$39,'[6]14'!$A$36:$M$36,'[6]14'!$A$51:$M$51,'[6]14'!$A$33:$M$33,'[6]14'!$A$30:$M$30,'[6]14'!$A$27:$M$27,'[6]14'!$A$24:$M$24</definedName>
    <definedName name="P1_T14?unit?ПРЦ" hidden="1">'[6]14'!$E$54:$I$54,'[6]14'!$E$45:$I$45,'[6]14'!$E$18:$I$18,'[6]14'!$E$15:$I$15,'[6]14'!$E$12:$I$12,'[6]14'!$E$42:$I$42,'[6]14'!$E$9:$I$9,'[6]14'!$E$51:$I$51,'[6]14'!$E$57:$I$57,'[6]14'!$E$39:$I$39,'[6]14'!$J$6:$M$59</definedName>
    <definedName name="P1_T14?unit?ТРУБ" hidden="1">'[6]14'!$E$52:$I$53,'[6]14'!$E$43:$I$44,'[6]14'!$E$16:$I$17,'[6]14'!$E$13:$I$14,'[6]14'!$E$10:$I$11,'[6]14'!$E$40:$I$41,'[6]14'!$E$7:$I$8,'[6]14'!$E$49:$I$50,'[6]14'!$E$55:$I$56,'[6]14'!$E$37:$I$38,'[6]14'!$E$59:$I$59</definedName>
    <definedName name="P1_T16?axis?R?ДОГОВОР" hidden="1">'[6]16'!$E$77:$M$77,'[6]16'!$E$8:$M$8,'[6]16'!$E$12:$M$12,'[6]16'!$E$53:$M$53,'[6]16'!$E$16:$M$16,'[6]16'!$E$65:$M$65,'[6]16'!$E$85:$M$86,'[6]16'!$E$49:$M$49,'[6]16'!$E$81:$M$81,'[6]16'!$E$73:$M$73,'[6]16'!$E$45:$M$45</definedName>
    <definedName name="P1_T16?axis?R?ДОГОВОР?" hidden="1">'[6]16'!$A$77,'[6]16'!$A$85:$A$86,'[6]16'!$A$73,'[6]16'!$A$81,'[6]16'!$A$69,'[6]16'!$A$65,'[6]16'!$A$61,'[6]16'!$A$57,'[6]16'!$A$53,'[6]16'!$A$49,'[6]16'!$A$45,'[6]16'!$A$41,'[6]16'!$A$37,'[6]16'!$A$33,'[6]16'!$A$28,'[6]16'!$A$24,'[6]16'!$A$20</definedName>
    <definedName name="P1_T16?item_ext?ЧЕЛ" localSheetId="0">#REF!,#REF!,#REF!,#REF!,#REF!,#REF!,#REF!,#REF!</definedName>
    <definedName name="P1_T16?item_ext?ЧЕЛ">#REF!,#REF!,#REF!,#REF!,#REF!,#REF!,#REF!,#REF!</definedName>
    <definedName name="P1_T16?L1" hidden="1">'[6]16'!$A$75:$M$75,'[6]16'!$A$14:$M$14,'[6]16'!$A$10:$M$10,'[6]16'!$A$51:$M$51,'[6]16'!$A$6:$M$6,'[6]16'!$A$63:$M$63,'[6]16'!$A$79:$M$79,'[6]16'!$A$47:$M$47,'[6]16'!$A$83:$M$83,'[6]16'!$A$71:$M$71,'[6]16'!$A$43:$M$43</definedName>
    <definedName name="P1_T16?L1.x" hidden="1">'[6]16'!$A$77:$M$77,'[6]16'!$A$16:$M$16,'[6]16'!$A$12:$M$12,'[6]16'!$A$53:$M$53,'[6]16'!$A$8:$M$8,'[6]16'!$A$65:$M$65,'[6]16'!$A$81:$M$81,'[6]16'!$A$49:$M$49,'[6]16'!$A$85:$M$86,'[6]16'!$A$73:$M$73,'[6]16'!$A$45:$M$45</definedName>
    <definedName name="P1_T16?unit?ТРУБ" localSheetId="0">#REF!,#REF!,#REF!,#REF!,#REF!,#REF!,#REF!,#REF!</definedName>
    <definedName name="P1_T16?unit?ТРУБ">#REF!,#REF!,#REF!,#REF!,#REF!,#REF!,#REF!,#REF!</definedName>
    <definedName name="P1_T16?unit?ЧЕЛ" localSheetId="0">#REF!,#REF!,#REF!,#REF!,#REF!,#REF!,#REF!,#REF!</definedName>
    <definedName name="P1_T16?unit?ЧЕЛ">#REF!,#REF!,#REF!,#REF!,#REF!,#REF!,#REF!,#REF!</definedName>
    <definedName name="P1_T17.1_Protect" localSheetId="0" hidden="1">#REF!,#REF!,#REF!,#REF!,#REF!,#REF!,#REF!,#REF!</definedName>
    <definedName name="P1_T17.1_Protect" hidden="1">#REF!,#REF!,#REF!,#REF!,#REF!,#REF!,#REF!,#REF!</definedName>
    <definedName name="P1_T2.1?Data" localSheetId="0">#REF!,#REF!,#REF!,#REF!,#REF!,#REF!,#REF!</definedName>
    <definedName name="P1_T2.1?Data">#REF!,#REF!,#REF!,#REF!,#REF!,#REF!,#REF!</definedName>
    <definedName name="P1_T2.1?unit?РУБ.ТНТ" localSheetId="0">#REF!,#REF!,#REF!,#REF!,#REF!,#REF!,#REF!</definedName>
    <definedName name="P1_T2.1?unit?РУБ.ТНТ">#REF!,#REF!,#REF!,#REF!,#REF!,#REF!,#REF!</definedName>
    <definedName name="P1_T2.1_Protect" localSheetId="0" hidden="1">#REF!,#REF!,#REF!,#REF!,#REF!,#REF!,#REF!,#REF!</definedName>
    <definedName name="P1_T2.1_Protect" hidden="1">#REF!,#REF!,#REF!,#REF!,#REF!,#REF!,#REF!,#REF!</definedName>
    <definedName name="P1_T2.2?Data" localSheetId="0">#REF!,#REF!,#REF!,#REF!,#REF!,#REF!,#REF!,#REF!</definedName>
    <definedName name="P1_T2.2?Data">#REF!,#REF!,#REF!,#REF!,#REF!,#REF!,#REF!,#REF!</definedName>
    <definedName name="P1_T2.2?unit?РУБ.ТНТ" localSheetId="0">#REF!,#REF!,#REF!,#REF!,#REF!,#REF!,#REF!</definedName>
    <definedName name="P1_T2.2?unit?РУБ.ТНТ">#REF!,#REF!,#REF!,#REF!,#REF!,#REF!,#REF!</definedName>
    <definedName name="P1_T2.2_Protect" localSheetId="0" hidden="1">#REF!,#REF!,#REF!,#REF!,#REF!,#REF!,#REF!,#REF!</definedName>
    <definedName name="P1_T2.2_Protect" hidden="1">#REF!,#REF!,#REF!,#REF!,#REF!,#REF!,#REF!,#REF!</definedName>
    <definedName name="P1_T2?axis?R?ВТОП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ВТОП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ВТОП?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ВТОП?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ДЕТ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ДЕТ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ДЕТ?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axis?R?ДЕТ?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Data" localSheetId="0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Data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unit?РУБ.ТНТ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unit?РУБ.ТНТ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unit?ТРУБ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?unit?ТРУБ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_1_Protect" localSheetId="0" hidden="1">#REF!,#REF!,#REF!,#REF!,#REF!,#REF!,#REF!,#REF!</definedName>
    <definedName name="P1_T2_1_Protect" hidden="1">#REF!,#REF!,#REF!,#REF!,#REF!,#REF!,#REF!,#REF!</definedName>
    <definedName name="P1_T2_2_Protect" localSheetId="0" hidden="1">#REF!,#REF!,#REF!,#REF!,#REF!,#REF!,#REF!,#REF!</definedName>
    <definedName name="P1_T2_2_Protect" hidden="1">#REF!,#REF!,#REF!,#REF!,#REF!,#REF!,#REF!,#REF!</definedName>
    <definedName name="P1_T2_Protect" localSheetId="0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_Protect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1_T22?Data" localSheetId="0">#REF!,#REF!,#REF!,#REF!,#REF!,#REF!,#REF!,#REF!</definedName>
    <definedName name="P1_T22?Data">#REF!,#REF!,#REF!,#REF!,#REF!,#REF!,#REF!,#REF!</definedName>
    <definedName name="P1_T25?axis?R?ДОГОВОР" localSheetId="0" hidden="1">'[6]25'!$G$98:$O$98,'[6]25'!$G$42:$O$43,'[6]25'!$G$38:$O$38,'[6]25'!$G$52:$O$53,'[6]25'!$G$32:$O$34,'[6]25'!#REF!,'[6]25'!#REF!,'[6]25'!#REF!,'[6]25'!$G$26:$O$27,'[6]25'!$G$93:$O$94,'[6]25'!$G$22:$O$22</definedName>
    <definedName name="P1_T25?axis?R?ДОГОВОР" hidden="1">'[6]25'!$G$98:$O$98,'[6]25'!$G$42:$O$43,'[6]25'!$G$38:$O$38,'[6]25'!$G$52:$O$53,'[6]25'!$G$32:$O$34,'[6]25'!#REF!,'[6]25'!#REF!,'[6]25'!#REF!,'[6]25'!$G$26:$O$27,'[6]25'!$G$93:$O$94,'[6]25'!$G$22:$O$22</definedName>
    <definedName name="P1_T25?axis?R?ДОГОВОР?" localSheetId="0" hidden="1">'[6]25'!$E$38:$E$38,'[6]25'!$E$98,'[6]25'!$E$32:$E$34,'[6]25'!#REF!,'[6]25'!$E$26:$E$27,'[6]25'!$E$58:$E$61,'[6]25'!$E$93:$E$94,'[6]25'!#REF!,'[6]25'!$E$89,'[6]25'!$E$22:$E$22,'[6]25'!#REF!,'[6]25'!#REF!,'[6]25'!#REF!</definedName>
    <definedName name="P1_T25?axis?R?ДОГОВОР?" hidden="1">'[6]25'!$E$38:$E$38,'[6]25'!$E$98,'[6]25'!$E$32:$E$34,'[6]25'!#REF!,'[6]25'!$E$26:$E$27,'[6]25'!$E$58:$E$61,'[6]25'!$E$93:$E$94,'[6]25'!#REF!,'[6]25'!$E$89,'[6]25'!$E$22:$E$22,'[6]25'!#REF!,'[6]25'!#REF!,'[6]25'!#REF!</definedName>
    <definedName name="P1_T25?L1" localSheetId="0" hidden="1">'[6]25'!$A$100:$O$100,'[6]25'!#REF!,'[6]25'!$A$127:$O$127,'[6]25'!$A$72:$O$72,'[6]25'!$A$45:$O$45,'[6]25'!#REF!,'[6]25'!$A$96:$O$96,'[6]25'!$A$40:$O$40,'[6]25'!$A$63:$O$63,'[6]25'!$A$36:$O$36,'[6]25'!$A$30:$O$30</definedName>
    <definedName name="P1_T25?L1" hidden="1">'[6]25'!$A$100:$O$100,'[6]25'!#REF!,'[6]25'!$A$127:$O$127,'[6]25'!$A$72:$O$72,'[6]25'!$A$45:$O$45,'[6]25'!#REF!,'[6]25'!$A$96:$O$96,'[6]25'!$A$40:$O$40,'[6]25'!$A$63:$O$63,'[6]25'!$A$36:$O$36,'[6]25'!$A$30:$O$30</definedName>
    <definedName name="P1_T25?L1.1" localSheetId="0" hidden="1">'[6]25'!$A$58:$O$61,'[6]25'!#REF!,'[6]25'!#REF!,'[6]25'!$A$26:$O$27,'[6]25'!$A$22:$O$22,'[6]25'!#REF!,'[6]25'!$A$123:$O$123,'[6]25'!$A$47:$O$47,'[6]25'!$A$9:$O$10,'[6]25'!$A$17:$O$18,'[6]25'!$A$93:$O$94</definedName>
    <definedName name="P1_T25?L1.1" hidden="1">'[6]25'!$A$58:$O$61,'[6]25'!#REF!,'[6]25'!#REF!,'[6]25'!$A$26:$O$27,'[6]25'!$A$22:$O$22,'[6]25'!#REF!,'[6]25'!$A$123:$O$123,'[6]25'!$A$47:$O$47,'[6]25'!$A$9:$O$10,'[6]25'!$A$17:$O$18,'[6]25'!$A$93:$O$94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5_Protect" localSheetId="0" hidden="1">#REF!,#REF!,#REF!,#REF!,#REF!,#REF!,#REF!,#REF!,#REF!</definedName>
    <definedName name="P1_T5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2_T0_Protect" localSheetId="0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2_T0_Protect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P2_T16?item_ext?ЧЕЛ" hidden="1">'[5]16'!$H$13:$P$13,'[5]16'!$H$91:$P$91,'[5]16'!$H$85:$P$85,'[5]16'!$H$27:$P$27,'[5]16'!$H$118:$P$118,'[5]16'!$H$124:$P$124,'[5]16'!$H$29:$P$29,'[5]16'!$H$58:$P$58</definedName>
    <definedName name="P2_T16?unit?ТРУБ" hidden="1">'[5]16'!$H$35:$P$35,'[5]16'!$H$75:$P$75,'[5]16'!$H$28:$P$28,'[5]16'!$H$77:$P$77,'[5]16'!$H$55:$P$55,'[5]16'!$H$68:$P$68,'[5]16'!$H$90:$P$90,'[5]16'!$H$106:$P$106</definedName>
    <definedName name="P2_T16?unit?ЧЕЛ" hidden="1">'[5]16'!$H$80:$P$80,'[5]16'!$H$31:$P$31,'[5]16'!$H$56:$P$56,'[5]16'!$H$102:$P$102,'[5]16'!$H$65:$P$65,'[5]16'!$H$120:$P$120,'[5]16'!$H$74:$P$74,'[5]16'!$H$11:$P$11</definedName>
    <definedName name="P2_T2.1?Data" localSheetId="0">#REF!,#REF!,#REF!,#REF!,#REF!,#REF!,#REF!</definedName>
    <definedName name="P2_T2.1?Data">#REF!,#REF!,#REF!,#REF!,#REF!,#REF!,#REF!</definedName>
    <definedName name="P2_T2.1_Protect" localSheetId="0" hidden="1">#REF!,#REF!,#REF!,#REF!,#REF!,#REF!,#REF!</definedName>
    <definedName name="P2_T2.1_Protect" hidden="1">#REF!,#REF!,#REF!,#REF!,#REF!,#REF!,#REF!</definedName>
    <definedName name="P2_T2.2?Data" localSheetId="0">#REF!,#REF!,#REF!,#REF!,#REF!,#REF!,#REF!</definedName>
    <definedName name="P2_T2.2?Data">#REF!,#REF!,#REF!,#REF!,#REF!,#REF!,#REF!</definedName>
    <definedName name="P2_T2.2_Protect" localSheetId="0" hidden="1">#REF!,#REF!,#REF!,#REF!,#REF!,#REF!,#REF!,#REF!</definedName>
    <definedName name="P2_T2.2_Protect" hidden="1">#REF!,#REF!,#REF!,#REF!,#REF!,#REF!,#REF!,#REF!</definedName>
    <definedName name="P2_T2?Data" localSheetId="0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2_T2?Data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2_T2_1_Protect" localSheetId="0" hidden="1">#REF!,#REF!,#REF!,#REF!,#REF!,#REF!,#REF!,#REF!</definedName>
    <definedName name="P2_T2_1_Protect" hidden="1">#REF!,#REF!,#REF!,#REF!,#REF!,#REF!,#REF!,#REF!</definedName>
    <definedName name="P2_T2_2_Protect" localSheetId="0" hidden="1">#REF!,#REF!,#REF!,#REF!,#REF!,#REF!,#REF!,#REF!</definedName>
    <definedName name="P2_T2_2_Protect" hidden="1">#REF!,#REF!,#REF!,#REF!,#REF!,#REF!,#REF!,#REF!</definedName>
    <definedName name="P2_T2_Protect" localSheetId="0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2_T2_Protect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2_T25?axis?R?ДОГОВОР" localSheetId="0" hidden="1">'[6]25'!$G$74:$O$75,'[6]25'!#REF!,'[6]25'!$G$9:$O$10,'[6]25'!$G$89:$O$89,'[6]25'!$G$79:$O$81,'[6]25'!#REF!,'[6]25'!#REF!,'[6]25'!$G$65:$O$68,'[6]25'!#REF!,'[6]25'!#REF!,'[6]25'!$G$17:$O$18</definedName>
    <definedName name="P2_T25?axis?R?ДОГОВОР" hidden="1">'[6]25'!$G$74:$O$75,'[6]25'!#REF!,'[6]25'!$G$9:$O$10,'[6]25'!$G$89:$O$89,'[6]25'!$G$79:$O$81,'[6]25'!#REF!,'[6]25'!#REF!,'[6]25'!$G$65:$O$68,'[6]25'!#REF!,'[6]25'!#REF!,'[6]25'!$G$17:$O$18</definedName>
    <definedName name="P2_T25?axis?R?ДОГОВОР?" localSheetId="0" hidden="1">'[6]25'!$E$65:$E$68,'[6]25'!$E$9:$E$10,'[6]25'!$E$17:$E$18,'[6]25'!$E$118,'[6]25'!$E$74:$E$75,'[6]25'!$E$52:$E$53,'[6]25'!#REF!,'[6]25'!$E$79:$E$81,'[6]25'!$E$122:$E$125,'[6]25'!$E$129:$E$131,'[6]25'!#REF!</definedName>
    <definedName name="P2_T25?axis?R?ДОГОВОР?" hidden="1">'[6]25'!$E$65:$E$68,'[6]25'!$E$9:$E$10,'[6]25'!$E$17:$E$18,'[6]25'!$E$118,'[6]25'!$E$74:$E$75,'[6]25'!$E$52:$E$53,'[6]25'!#REF!,'[6]25'!$E$79:$E$81,'[6]25'!$E$122:$E$125,'[6]25'!$E$129:$E$131,'[6]25'!#REF!</definedName>
    <definedName name="P2_T25?L1" localSheetId="0" hidden="1">'[6]25'!$A$91:$O$91,'[6]25'!#REF!,'[6]25'!$A$24:$O$24,'[6]25'!#REF!,'[6]25'!$A$87:$O$87,'[6]25'!$A$56:$O$56,'[6]25'!$A$20:$O$20,'[6]25'!#REF!,'[6]25'!$A$77:$O$77,'[6]25'!#REF!,'[6]25'!#REF!</definedName>
    <definedName name="P2_T25?L1" hidden="1">'[6]25'!$A$91:$O$91,'[6]25'!#REF!,'[6]25'!$A$24:$O$24,'[6]25'!#REF!,'[6]25'!$A$87:$O$87,'[6]25'!$A$56:$O$56,'[6]25'!$A$20:$O$20,'[6]25'!#REF!,'[6]25'!$A$77:$O$77,'[6]25'!#REF!,'[6]25'!#REF!</definedName>
    <definedName name="P2_T25?L1.1" localSheetId="0" hidden="1">'[6]25'!#REF!,'[6]25'!$A$74:$O$75,'[6]25'!#REF!,'[6]25'!$A$79:$O$81,'[6]25'!$A$118:$O$118,'[6]25'!$A$102:$O$114,'[6]25'!$A$89:$O$89,'[6]25'!$A$65:$O$68,'[6]25'!$A$122:$O$122,'[6]25'!$A$52:$O$53</definedName>
    <definedName name="P2_T25?L1.1" hidden="1">'[6]25'!#REF!,'[6]25'!$A$74:$O$75,'[6]25'!#REF!,'[6]25'!$A$79:$O$81,'[6]25'!$A$118:$O$118,'[6]25'!$A$102:$O$114,'[6]25'!$A$89:$O$89,'[6]25'!$A$65:$O$68,'[6]25'!$A$122:$O$122,'[6]25'!$A$52:$O$53</definedName>
    <definedName name="P2_T6_Protect" localSheetId="0" hidden="1">#REF!,#REF!,#REF!,#REF!,#REF!,#REF!,#REF!,#REF!,#REF!,#REF!</definedName>
    <definedName name="P2_T6_Protect" hidden="1">#REF!,#REF!,#REF!,#REF!,#REF!,#REF!,#REF!,#REF!,#REF!,#REF!</definedName>
    <definedName name="P3_T0_Protect" localSheetId="0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оборудования'!$A$7:$IV$110,'[4]Загрузка оборудования'!$D$1:$AN$65536,'[4]Загрузка оборудования'!#REF!,'КБК 213410-10 спецодежда (2)'!P1_T0_Protect</definedName>
    <definedName name="P3_T0_Protect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оборудования'!$A$7:$IV$110,'[4]Загрузка оборудования'!$D$1:$AN$65536,'[4]Загрузка оборудования'!#REF!,P1_T0_Protect</definedName>
    <definedName name="P3_T16?item_ext?ЧЕЛ" hidden="1">'[5]16'!$H$38:$P$38,'[5]16'!$H$9:$P$9,'[5]16'!$H$76:$P$76,'[5]16'!$H$100:$P$100,'[5]16'!$H$40:$P$40,'[5]16'!$H$22:$P$22,'[5]16'!$H$54:$P$54,'[5]16'!$H$18:$P$18</definedName>
    <definedName name="P3_T16?unit?ТРУБ" hidden="1">'[5]16'!$H$33:$P$33,'[5]16'!$H$73:$P$73,'[5]16'!$H$24:$P$24,'[5]16'!$H$86:$P$86,'[5]16'!$H$53:$P$53,'[5]16'!$H$84:$P$84,'[5]16'!$H$46:$P$46,'[5]16'!$H$82:$P$82</definedName>
    <definedName name="P3_T16?unit?ЧЕЛ" hidden="1">'[5]16'!$H$47:$P$47,'[5]16'!$H$36:$P$36,'[5]16'!$H$78:$P$78,'[5]16'!$H$49:$P$49,'[5]16'!$H$45:$P$45,'[5]16'!$H$69:$P$69,'[5]16'!$H$122:$P$122,'[5]16'!$H$63:$P$63</definedName>
    <definedName name="P3_T2.1?Data" localSheetId="0">#REF!,#REF!,#REF!,#REF!,#REF!,#REF!,#REF!,#REF!</definedName>
    <definedName name="P3_T2.1?Data">#REF!,#REF!,#REF!,#REF!,#REF!,#REF!,#REF!,#REF!</definedName>
    <definedName name="P3_T2.1_Protect" localSheetId="0" hidden="1">#REF!,#REF!,#REF!,#REF!,#REF!,#REF!,#REF!</definedName>
    <definedName name="P3_T2.1_Protect" hidden="1">#REF!,#REF!,#REF!,#REF!,#REF!,#REF!,#REF!</definedName>
    <definedName name="P3_T2.2?Data" localSheetId="0">#REF!,#REF!,#REF!,#REF!,#REF!,#REF!,#REF!</definedName>
    <definedName name="P3_T2.2?Data">#REF!,#REF!,#REF!,#REF!,#REF!,#REF!,#REF!</definedName>
    <definedName name="P3_T2.2_Protect" localSheetId="0" hidden="1">#REF!,#REF!,#REF!,#REF!,#REF!,#REF!,#REF!</definedName>
    <definedName name="P3_T2.2_Protect" hidden="1">#REF!,#REF!,#REF!,#REF!,#REF!,#REF!,#REF!</definedName>
    <definedName name="P3_T2?Data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3_T2?Data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3_T2_1_Protect" localSheetId="0" hidden="1">#REF!,#REF!,#REF!,#REF!,#REF!,#REF!,#REF!</definedName>
    <definedName name="P3_T2_1_Protect" hidden="1">#REF!,#REF!,#REF!,#REF!,#REF!,#REF!,#REF!</definedName>
    <definedName name="P3_T2_2_Protect" localSheetId="0" hidden="1">#REF!,#REF!,#REF!,#REF!,#REF!,#REF!,#REF!</definedName>
    <definedName name="P3_T2_2_Protect" hidden="1">#REF!,#REF!,#REF!,#REF!,#REF!,#REF!,#REF!</definedName>
    <definedName name="P3_T2_Protect" localSheetId="0" hidden="1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3_T2_Protect" hidden="1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4_T16?item_ext?ЧЕЛ" hidden="1">'[5]16'!$H$20:$P$20,'[5]16'!$H$80:$P$80,'[5]16'!$H$31:$P$31,'[5]16'!$H$56:$P$56,'[5]16'!$H$65:$P$65,'[5]16'!$H$120:$P$120,'[5]16'!$H$74:$P$74,'[5]16'!$H$11:$P$11</definedName>
    <definedName name="P4_T16?unit?ТРУБ" hidden="1">'[5]16'!$H$71:$P$71,'[5]16'!$H$51:$P$51,'[5]16'!$H$93:$P$93,'[5]16'!$H$42:$P$42,'[5]16'!$H$62:$P$62,'[5]16'!$H$15:$P$15,'[5]16'!$H$60:$P$60,'[5]16'!$H$66:$P$66</definedName>
    <definedName name="P4_T16?unit?ЧЕЛ" hidden="1">'[5]16'!$H$67:$P$67,'[5]16'!$H$96:$P$96,'[5]16'!$H$13:$P$13,'[5]16'!$H$27:$P$27,'[5]16'!$H$85:$P$85,'[5]16'!$H$118:$P$118,'[5]16'!$H$100:$P$100,'[5]16'!$H$124:$P$124</definedName>
    <definedName name="P4_T2.1_Protect" localSheetId="0" hidden="1">#REF!,#REF!,#REF!,#REF!,#REF!,#REF!,#REF!,#REF!</definedName>
    <definedName name="P4_T2.1_Protect" hidden="1">#REF!,#REF!,#REF!,#REF!,#REF!,#REF!,#REF!,#REF!</definedName>
    <definedName name="P4_T2.2_Protect" localSheetId="0" hidden="1">#REF!,#REF!,#REF!,#REF!,#REF!,#REF!,#REF!,#REF!</definedName>
    <definedName name="P4_T2.2_Protect" hidden="1">#REF!,#REF!,#REF!,#REF!,#REF!,#REF!,#REF!,#REF!</definedName>
    <definedName name="P4_T2?Data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4_T2?Data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4_T2_1_Protect" localSheetId="0" hidden="1">#REF!,#REF!,#REF!,#REF!,#REF!,#REF!,#REF!,#REF!</definedName>
    <definedName name="P4_T2_1_Protect" hidden="1">#REF!,#REF!,#REF!,#REF!,#REF!,#REF!,#REF!,#REF!</definedName>
    <definedName name="P4_T2_2_Protect" localSheetId="0" hidden="1">#REF!,#REF!,#REF!,#REF!,#REF!,#REF!,#REF!,#REF!</definedName>
    <definedName name="P4_T2_2_Protect" hidden="1">#REF!,#REF!,#REF!,#REF!,#REF!,#REF!,#REF!,#REF!</definedName>
    <definedName name="P4_T2_Protect" localSheetId="0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4_T2_Protect" hidden="1">'[4]Топливо 2005'!#REF!,'[4]Топливо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5_T16?item_ext?ЧЕЛ" hidden="1">'[5]16'!$H$47:$P$47,'[5]16'!$H$98:$P$98,'[5]16'!$H$36:$P$36,'[5]16'!$H$111:$P$111,'[5]16'!$H$78:$P$78,'[5]16'!$H$89:$P$89,'[5]16'!$H$49:$P$49,'[5]16'!$H$102:$P$102</definedName>
    <definedName name="P5_T16?unit?ТРУБ" hidden="1">'[5]16'!$H$17:$P$17,'[5]16'!$H$19:$P$19,'[5]16'!$H$21:$P$21,'[5]16'!$H$115:$P$115,'[5]16'!$H$104:$P$104,'[5]16'!$H$44:$P$44,'[5]16'!$H$26:$P$26,'[5]16'!$H$108:$P$108</definedName>
    <definedName name="P5_T16?unit?ЧЕЛ" hidden="1">'[5]16'!$H$29:$P$29,'[5]16'!$H$58:$P$58,'[5]16'!$H$98:$P$98,'[5]16'!$H$109:$P$109,'[5]16'!$H$38:$P$38,'[5]16'!$H$9:$P$9,'[5]16'!$H$89:$P$89,'[5]16'!$H$76:$P$76</definedName>
    <definedName name="P5_T2.1_Protect" localSheetId="0" hidden="1">#REF!,#REF!,#REF!,#REF!,#REF!,#REF!,#REF!,#REF!</definedName>
    <definedName name="P5_T2.1_Protect" hidden="1">#REF!,#REF!,#REF!,#REF!,#REF!,#REF!,#REF!,#REF!</definedName>
    <definedName name="P5_T2.2_Protect" localSheetId="0" hidden="1">#REF!,#REF!,#REF!,#REF!,#REF!,#REF!,#REF!</definedName>
    <definedName name="P5_T2.2_Protect" hidden="1">#REF!,#REF!,#REF!,#REF!,#REF!,#REF!,#REF!</definedName>
    <definedName name="P5_T2?Data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5_T2?Data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5_T2_1_Protect" localSheetId="0" hidden="1">#REF!,#REF!,#REF!,#REF!,#REF!,#REF!,#REF!</definedName>
    <definedName name="P5_T2_1_Protect" hidden="1">#REF!,#REF!,#REF!,#REF!,#REF!,#REF!,#REF!</definedName>
    <definedName name="P5_T2_2_Protect" localSheetId="0" hidden="1">#REF!,#REF!,#REF!,#REF!,#REF!,#REF!,#REF!</definedName>
    <definedName name="P5_T2_2_Protect" hidden="1">#REF!,#REF!,#REF!,#REF!,#REF!,#REF!,#REF!</definedName>
    <definedName name="P5_T2_Protect" localSheetId="0" hidden="1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5_T2_Protect" hidden="1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6_T16?unit?ТРУБ" hidden="1">'[5]16'!$H$117:$P$117,'[5]16'!$H$64:$P$64,'[5]16'!$H$79:$P$79,'[5]16'!$H$30:$P$30,'[5]16'!$H$95:$P$95,'[5]16'!$H$119:$P$119,'[5]16'!$H$39:$P$39,'[5]16'!$H$123:$P$123</definedName>
    <definedName name="P6_T2.1_Protect" localSheetId="0" hidden="1">#REF!,#REF!,#REF!,#REF!,#REF!,#REF!,#REF!</definedName>
    <definedName name="P6_T2.1_Protect" hidden="1">#REF!,#REF!,#REF!,#REF!,#REF!,#REF!,#REF!</definedName>
    <definedName name="P6_T2.2_Protect" localSheetId="0" hidden="1">#REF!,#REF!,#REF!,#REF!,#REF!,#REF!,#REF!</definedName>
    <definedName name="P6_T2.2_Protect" hidden="1">#REF!,#REF!,#REF!,#REF!,#REF!,#REF!,#REF!</definedName>
    <definedName name="P6_T2?Data" localSheetId="0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6_T2?Data">'[4]Топливо 2005'!#REF!,'[4]Топливо 2005'!#REF!,'[4]Топливо 2005'!#REF!,'[4]Топливо 2005'!#REF!,'[4]Топливо 2005'!#REF!,'[4]Топливо 2005'!#REF!,'[4]Топливо 2005'!#REF!,'[4]Топливо 2005'!#REF!</definedName>
    <definedName name="P6_T2_1_Protect" localSheetId="0" hidden="1">#REF!,#REF!,#REF!,#REF!,#REF!,#REF!,#REF!</definedName>
    <definedName name="P6_T2_1_Protect" hidden="1">#REF!,#REF!,#REF!,#REF!,#REF!,#REF!,#REF!</definedName>
    <definedName name="P6_T2_2_Protect" localSheetId="0" hidden="1">#REF!,#REF!,#REF!,#REF!,#REF!,#REF!,#REF!</definedName>
    <definedName name="P6_T2_2_Protect" hidden="1">#REF!,#REF!,#REF!,#REF!,#REF!,#REF!,#REF!</definedName>
    <definedName name="P6_T2_Protect" localSheetId="0" hidden="1">'[4]Топливо 2005'!#REF!,'[4]Топливо 2005'!#REF!,'[4]Топливо 2005'!#REF!,'[4]Топливо 2005'!#REF!,'[4]Топливо 2005'!$A$15:$IV$112,'[4]Топливо 2005'!$C$1:$Q$65536,'[4]Топливо 2005'!#REF!,'КБК 213410-10 спецодежда (2)'!P1_T2_Protect,'КБК 213410-10 спецодежда (2)'!P2_T2_Protect,'КБК 213410-10 спецодежда (2)'!P3_T2_Protect</definedName>
    <definedName name="P6_T2_Protect" hidden="1">'[4]Топливо 2005'!#REF!,'[4]Топливо 2005'!#REF!,'[4]Топливо 2005'!#REF!,'[4]Топливо 2005'!#REF!,'[4]Топливо 2005'!$A$15:$IV$112,'[4]Топливо 2005'!$C$1:$Q$65536,'[4]Топливо 2005'!#REF!,P1_T2_Protect,P2_T2_Protect,P3_T2_Protect</definedName>
    <definedName name="P7_T16?unit?ТРУБ" hidden="1">#N/A</definedName>
    <definedName name="P7_T2.1_Protect" localSheetId="0" hidden="1">#REF!,#REF!,#REF!,#REF!,#REF!,'КБК 213410-10 спецодежда (2)'!P1_T2.1_Protect,'КБК 213410-10 спецодежда (2)'!P2_T2.1_Protect,'КБК 213410-10 спецодежда (2)'!P3_T2.1_Protect</definedName>
    <definedName name="P7_T2.1_Protect" hidden="1">#REF!,#REF!,#REF!,#REF!,#REF!,P1_T2.1_Protect,P2_T2.1_Protect,P3_T2.1_Protect</definedName>
    <definedName name="P7_T2?Data" localSheetId="0">'[4]Топливо 2005'!#REF!,'[4]Топливо 2005'!#REF!,'[4]Топливо 2005'!#REF!,'[4]Топливо 2005'!#REF!,'[4]Топливо 2005'!#REF!,'[4]Топливо 2005'!#REF!,'КБК 213410-10 спецодежда (2)'!P1_T2?Data,'КБК 213410-10 спецодежда (2)'!P2_T2?Data,'КБК 213410-10 спецодежда (2)'!P3_T2?Data,'КБК 213410-10 спецодежда (2)'!P4_T2?Data</definedName>
    <definedName name="P7_T2?Data">'[4]Топливо 2005'!#REF!,'[4]Топливо 2005'!#REF!,'[4]Топливо 2005'!#REF!,'[4]Топливо 2005'!#REF!,'[4]Топливо 2005'!#REF!,'[4]Топливо 2005'!#REF!,P1_T2?Data,P2_T2?Data,P3_T2?Data,P4_T2?Data</definedName>
    <definedName name="P7_T2_1_Protect" localSheetId="0" hidden="1">#REF!,#REF!,#REF!,#REF!,#REF!,'КБК 213410-10 спецодежда (2)'!P1_T2_1_Protect,'КБК 213410-10 спецодежда (2)'!P2_T2_1_Protect,'КБК 213410-10 спецодежда (2)'!P3_T2_1_Protect</definedName>
    <definedName name="P7_T2_1_Protect" hidden="1">#REF!,#REF!,#REF!,#REF!,#REF!,P1_T2_1_Protect,P2_T2_1_Protect,P3_T2_1_Protect</definedName>
    <definedName name="P7_T2_2_Protect" localSheetId="0" hidden="1">#REF!,#REF!,#REF!,#REF!,#REF!,'КБК 213410-10 спецодежда (2)'!P1_T2_2_Protect,'КБК 213410-10 спецодежда (2)'!P2_T2_2_Protect,'КБК 213410-10 спецодежда (2)'!P3_T2_2_Protect</definedName>
    <definedName name="P7_T2_2_Protect" hidden="1">#REF!,#REF!,#REF!,#REF!,#REF!,P1_T2_2_Protect,P2_T2_2_Protect,P3_T2_2_Protect</definedName>
    <definedName name="POWER" localSheetId="0">#REF!</definedName>
    <definedName name="POWER">#REF!</definedName>
    <definedName name="POWERS" localSheetId="0">#REF!</definedName>
    <definedName name="POWERS">#REF!</definedName>
    <definedName name="POWPRICE" localSheetId="0">#REF!</definedName>
    <definedName name="POWPRICE">#REF!</definedName>
    <definedName name="PPRICE" localSheetId="0">#REF!</definedName>
    <definedName name="PPRICE">#REF!</definedName>
    <definedName name="PRODDEP" localSheetId="0">#REF!</definedName>
    <definedName name="PRODDEP">#REF!</definedName>
    <definedName name="PRODTOV" localSheetId="0">#REF!</definedName>
    <definedName name="PRODTOV">#REF!</definedName>
    <definedName name="ROWMATERIAL" localSheetId="0">#REF!</definedName>
    <definedName name="ROWMATERIA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EWERS1" localSheetId="0">#REF!</definedName>
    <definedName name="SEWERS1">#REF!</definedName>
    <definedName name="SEWERS2" localSheetId="0">#REF!</definedName>
    <definedName name="SEWERS2">#REF!</definedName>
    <definedName name="SEWERS3" localSheetId="0">#REF!</definedName>
    <definedName name="SEWERS3">#REF!</definedName>
    <definedName name="SEWERS4" localSheetId="0">#REF!</definedName>
    <definedName name="SEWERS4">#REF!</definedName>
    <definedName name="SH1LN18" localSheetId="0">[3]Внереализационные!#REF!</definedName>
    <definedName name="SH1LN18">[3]Внереализационные!#REF!</definedName>
    <definedName name="SH2LN14" localSheetId="0">#REF!</definedName>
    <definedName name="SH2LN14">#REF!</definedName>
    <definedName name="SH2LN17" localSheetId="0">#REF!</definedName>
    <definedName name="SH2LN17">#REF!</definedName>
    <definedName name="SH2LN18" localSheetId="0">#REF!</definedName>
    <definedName name="SH2LN18">#REF!</definedName>
    <definedName name="SH2LN21" localSheetId="0">#REF!</definedName>
    <definedName name="SH2LN21">#REF!</definedName>
    <definedName name="SH2LN24" localSheetId="0">#REF!</definedName>
    <definedName name="SH2LN24">#REF!</definedName>
    <definedName name="SH2LN25" localSheetId="0">#REF!</definedName>
    <definedName name="SH2LN25">#REF!</definedName>
    <definedName name="SH2LN42" localSheetId="0">#REF!</definedName>
    <definedName name="SH2LN42">#REF!</definedName>
    <definedName name="SH2LN52" localSheetId="0">#REF!</definedName>
    <definedName name="SH2LN52">#REF!</definedName>
    <definedName name="SH2LN59" localSheetId="0">#REF!</definedName>
    <definedName name="SH2LN59">#REF!</definedName>
    <definedName name="SH2LN63" localSheetId="0">#REF!</definedName>
    <definedName name="SH2LN63">#REF!</definedName>
    <definedName name="SH2LN66" localSheetId="0">#REF!</definedName>
    <definedName name="SH2LN66">#REF!</definedName>
    <definedName name="SH2LN67" localSheetId="0">#REF!</definedName>
    <definedName name="SH2LN67">#REF!</definedName>
    <definedName name="SH2LN68" localSheetId="0">#REF!</definedName>
    <definedName name="SH2LN68">#REF!</definedName>
    <definedName name="SH2LN70" localSheetId="0">#REF!</definedName>
    <definedName name="SH2LN70">#REF!</definedName>
    <definedName name="SH2LN71" localSheetId="0">#REF!</definedName>
    <definedName name="SH2LN71">#REF!</definedName>
    <definedName name="Sheet2?prefix?">"H"</definedName>
    <definedName name="SHIPCLIENTEXPORT" localSheetId="0">#REF!</definedName>
    <definedName name="SHIPCLIENTEXPORT">#REF!</definedName>
    <definedName name="SHIPCLIENTINSIDE" localSheetId="0">#REF!</definedName>
    <definedName name="SHIPCLIENTINSIDE">#REF!</definedName>
    <definedName name="SHIPCLIENTTOTAL" localSheetId="0">#REF!</definedName>
    <definedName name="SHIPCLIENTTOTAL">#REF!</definedName>
    <definedName name="SHIPEXPORT" localSheetId="0">#REF!</definedName>
    <definedName name="SHIPEXPORT">#REF!</definedName>
    <definedName name="SHIPEXPORT2" localSheetId="0">#REF!</definedName>
    <definedName name="SHIPEXPORT2">#REF!</definedName>
    <definedName name="SHIPINSIDE" localSheetId="0">#REF!</definedName>
    <definedName name="SHIPINSIDE">#REF!</definedName>
    <definedName name="SHIPINSIDE2" localSheetId="0">#REF!</definedName>
    <definedName name="SHIPINSIDE2">#REF!</definedName>
    <definedName name="SHIPMENT2" localSheetId="0">#REF!</definedName>
    <definedName name="SHIPMENT2">#REF!</definedName>
    <definedName name="SHIPTOTAL" localSheetId="0">#REF!</definedName>
    <definedName name="SHIPTOTAL">#REF!</definedName>
    <definedName name="SHIPTOTAL2" localSheetId="0">#REF!</definedName>
    <definedName name="SHIPTOTAL2">#REF!</definedName>
    <definedName name="St06y5" localSheetId="0">'[2]прил 13'!#REF!</definedName>
    <definedName name="St06y5">'[2]прил 13'!#REF!</definedName>
    <definedName name="Station5" localSheetId="0">'[2]прил 13'!#REF!</definedName>
    <definedName name="Station5">'[2]прил 13'!#REF!</definedName>
    <definedName name="STEAM1" localSheetId="0">#REF!</definedName>
    <definedName name="STEAM1">#REF!</definedName>
    <definedName name="STEAM2" localSheetId="0">#REF!</definedName>
    <definedName name="STEAM2">#REF!</definedName>
    <definedName name="STEAM3" localSheetId="0">#REF!</definedName>
    <definedName name="STEAM3">#REF!</definedName>
    <definedName name="STEAM4" localSheetId="0">#REF!</definedName>
    <definedName name="STEAM4">#REF!</definedName>
    <definedName name="STEAM5" localSheetId="0">#REF!</definedName>
    <definedName name="STEAM5">#REF!</definedName>
    <definedName name="STEAM6" localSheetId="0">#REF!</definedName>
    <definedName name="STEAM6">#REF!</definedName>
    <definedName name="STEAM8" localSheetId="0">#REF!</definedName>
    <definedName name="STEAM8">#REF!</definedName>
    <definedName name="STOCKS" localSheetId="0">#REF!</definedName>
    <definedName name="STOCKS">#REF!</definedName>
    <definedName name="STOCKS2" localSheetId="0">#REF!</definedName>
    <definedName name="STOCKS2">#REF!</definedName>
    <definedName name="StRost06y5" localSheetId="0">'[2]прил 13'!#REF!</definedName>
    <definedName name="StRost06y5">'[2]прил 13'!#REF!</definedName>
    <definedName name="T0.1?axis?C?ПЭ" localSheetId="0">#REF!,#REF!,#REF!</definedName>
    <definedName name="T0.1?axis?C?ПЭ">#REF!,#REF!,#REF!</definedName>
    <definedName name="T0.1?axis?C?ПЭ?" localSheetId="0">#REF!,#REF!,#REF!</definedName>
    <definedName name="T0.1?axis?C?ПЭ?">#REF!,#REF!,#REF!</definedName>
    <definedName name="T0.1?axis?ПРД?БАЗ" localSheetId="0">#REF!,#REF!</definedName>
    <definedName name="T0.1?axis?ПРД?БАЗ">#REF!,#REF!</definedName>
    <definedName name="T0.1?axis?ПРД?РЕГ" localSheetId="0">#REF!</definedName>
    <definedName name="T0.1?axis?ПРД?РЕГ">#REF!</definedName>
    <definedName name="T0.1?axis?ПФ?NA" localSheetId="0">#REF!</definedName>
    <definedName name="T0.1?axis?ПФ?NA">#REF!</definedName>
    <definedName name="T0.1?axis?ПФ?ПЛАН" localSheetId="0">#REF!,#REF!</definedName>
    <definedName name="T0.1?axis?ПФ?ПЛАН">#REF!,#REF!</definedName>
    <definedName name="T0.1?Data" localSheetId="0">#REF!,#REF!,#REF!</definedName>
    <definedName name="T0.1?Data">#REF!,#REF!,#REF!</definedName>
    <definedName name="T0.1?item_ext?РОСТ" localSheetId="0">#REF!</definedName>
    <definedName name="T0.1?item_ext?РОСТ">#REF!</definedName>
    <definedName name="T0.1?L1" localSheetId="0">#REF!</definedName>
    <definedName name="T0.1?L1">#REF!</definedName>
    <definedName name="T0.1?L2" localSheetId="0">#REF!</definedName>
    <definedName name="T0.1?L2">#REF!</definedName>
    <definedName name="T0.1?L3" localSheetId="0">#REF!</definedName>
    <definedName name="T0.1?L3">#REF!</definedName>
    <definedName name="T0.1?L4" localSheetId="0">#REF!</definedName>
    <definedName name="T0.1?L4">#REF!</definedName>
    <definedName name="T0.1?L5" localSheetId="0">#REF!</definedName>
    <definedName name="T0.1?L5">#REF!</definedName>
    <definedName name="T0.1?L6" localSheetId="0">#REF!</definedName>
    <definedName name="T0.1?L6">#REF!</definedName>
    <definedName name="T0.1?Name" localSheetId="0">#REF!</definedName>
    <definedName name="T0.1?Name">#REF!</definedName>
    <definedName name="T0.1?Table" localSheetId="0">#REF!</definedName>
    <definedName name="T0.1?Table">#REF!</definedName>
    <definedName name="T0.1?Title" localSheetId="0">#REF!</definedName>
    <definedName name="T0.1?Title">#REF!</definedName>
    <definedName name="T0.1?unit?МКВТЧ" localSheetId="0">#REF!</definedName>
    <definedName name="T0.1?unit?МКВТЧ">#REF!</definedName>
    <definedName name="T0.1?unit?ПРЦ" localSheetId="0">#REF!</definedName>
    <definedName name="T0.1?unit?ПРЦ">#REF!</definedName>
    <definedName name="T0.1?unit?РУБ.ТКВТЧ" localSheetId="0">#REF!</definedName>
    <definedName name="T0.1?unit?РУБ.ТКВТЧ">#REF!</definedName>
    <definedName name="T0.1?unit?ТРУБ" localSheetId="0">#REF!</definedName>
    <definedName name="T0.1?unit?ТРУБ">#REF!</definedName>
    <definedName name="T0.1_Protect" localSheetId="0">#REF!,#REF!,#REF!,#REF!,#REF!,#REF!,#REF!,#REF!</definedName>
    <definedName name="T0.1_Protect">#REF!,#REF!,#REF!,#REF!,#REF!,#REF!,#REF!,#REF!</definedName>
    <definedName name="T0?axis?ПРД?БАЗ" localSheetId="0">'[4]Загрузка оборудования'!#REF!,'[4]Загрузка оборудования'!#REF!</definedName>
    <definedName name="T0?axis?ПРД?БАЗ">'[4]Загрузка оборудования'!#REF!,'[4]Загрузка оборудования'!#REF!</definedName>
    <definedName name="T0?axis?ПРД?ПРЕД" localSheetId="0">'[4]Загрузка оборудования'!#REF!,'[4]Загрузка оборудования'!#REF!</definedName>
    <definedName name="T0?axis?ПРД?ПРЕД">'[4]Загрузка оборудования'!#REF!,'[4]Загрузка оборудования'!#REF!</definedName>
    <definedName name="T0?axis?ПРД?РЕГ" localSheetId="0">'[4]Загрузка оборудования'!#REF!</definedName>
    <definedName name="T0?axis?ПРД?РЕГ">'[4]Загрузка оборудования'!#REF!</definedName>
    <definedName name="T0?axis?ПФ?NA" localSheetId="0">'[4]Загрузка оборудования'!#REF!</definedName>
    <definedName name="T0?axis?ПФ?NA">'[4]Загрузка оборудования'!#REF!</definedName>
    <definedName name="T0?axis?ПФ?ПЛАН" localSheetId="0">'[4]Загрузка оборудования'!#REF!,'[4]Загрузка оборудования'!#REF!,'[4]Загрузка оборудования'!#REF!,'[4]Загрузка оборудования'!#REF!</definedName>
    <definedName name="T0?axis?ПФ?ПЛАН">'[4]Загрузка оборудования'!#REF!,'[4]Загрузка оборудования'!#REF!,'[4]Загрузка оборудования'!#REF!,'[4]Загрузка оборудования'!#REF!</definedName>
    <definedName name="T0?axis?ПФ?ФАКТ" localSheetId="0">'[4]Загрузка оборудования'!#REF!,'[4]Загрузка оборудования'!#REF!,'[4]Загрузка оборудования'!#REF!,'[4]Загрузка оборудования'!#REF!</definedName>
    <definedName name="T0?axis?ПФ?ФАКТ">'[4]Загрузка оборудования'!#REF!,'[4]Загрузка оборудования'!#REF!,'[4]Загрузка оборудования'!#REF!,'[4]Загрузка оборудования'!#REF!</definedName>
    <definedName name="T0?Data" localSheetId="0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оборудования'!#REF!,'КБК 213410-10 спецодежда (2)'!P1_T0?Data</definedName>
    <definedName name="T0?Data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оборудования'!#REF!,P1_T0?Data</definedName>
    <definedName name="T0?item_ext?РОСТ" localSheetId="0">'[4]Загрузка оборудования'!#REF!</definedName>
    <definedName name="T0?item_ext?РОСТ">'[4]Загрузка оборудования'!#REF!</definedName>
    <definedName name="T0?L0.1" localSheetId="0">'[4]Загрузка оборудования'!#REF!</definedName>
    <definedName name="T0?L0.1">'[4]Загрузка оборудования'!#REF!</definedName>
    <definedName name="T0?L0.2" localSheetId="0">'[4]Загрузка оборудования'!#REF!</definedName>
    <definedName name="T0?L0.2">'[4]Загрузка оборудования'!#REF!</definedName>
    <definedName name="T0?L1" localSheetId="0">'[4]Загрузка оборудования'!#REF!</definedName>
    <definedName name="T0?L1">'[4]Загрузка оборудования'!#REF!</definedName>
    <definedName name="T0?L10" localSheetId="0">'[4]Загрузка оборудования'!#REF!</definedName>
    <definedName name="T0?L10">'[4]Загрузка оборудования'!#REF!</definedName>
    <definedName name="T0?L10.1" localSheetId="0">'[4]Загрузка оборудования'!#REF!</definedName>
    <definedName name="T0?L10.1">'[4]Загрузка оборудования'!#REF!</definedName>
    <definedName name="T0?L10.2" localSheetId="0">'[4]Загрузка оборудования'!#REF!</definedName>
    <definedName name="T0?L10.2">'[4]Загрузка оборудования'!#REF!</definedName>
    <definedName name="T0?L10.3" localSheetId="0">'[4]Загрузка оборудования'!#REF!</definedName>
    <definedName name="T0?L10.3">'[4]Загрузка оборудования'!#REF!</definedName>
    <definedName name="T0?L10.4" localSheetId="0">'[4]Загрузка оборудования'!#REF!</definedName>
    <definedName name="T0?L10.4">'[4]Загрузка оборудования'!#REF!</definedName>
    <definedName name="T0?L10.5" localSheetId="0">'[4]Загрузка оборудования'!#REF!</definedName>
    <definedName name="T0?L10.5">'[4]Загрузка оборудования'!#REF!</definedName>
    <definedName name="T0?L10.6" localSheetId="0">'[4]Загрузка оборудования'!#REF!</definedName>
    <definedName name="T0?L10.6">'[4]Загрузка оборудования'!#REF!</definedName>
    <definedName name="T0?L11" localSheetId="0">'[4]Загрузка оборудования'!#REF!</definedName>
    <definedName name="T0?L11">'[4]Загрузка оборудования'!#REF!</definedName>
    <definedName name="T0?L12" localSheetId="0">'[4]Загрузка оборудования'!#REF!</definedName>
    <definedName name="T0?L12">'[4]Загрузка оборудования'!#REF!</definedName>
    <definedName name="T0?L13" localSheetId="0">'[4]Загрузка оборудования'!#REF!</definedName>
    <definedName name="T0?L13">'[4]Загрузка оборудования'!#REF!</definedName>
    <definedName name="T0?L13.1" localSheetId="0">'[4]Загрузка оборудования'!#REF!</definedName>
    <definedName name="T0?L13.1">'[4]Загрузка оборудования'!#REF!</definedName>
    <definedName name="T0?L13.2" localSheetId="0">'[4]Загрузка оборудования'!#REF!</definedName>
    <definedName name="T0?L13.2">'[4]Загрузка оборудования'!#REF!</definedName>
    <definedName name="T0?L13.3" localSheetId="0">'[4]Загрузка оборудования'!#REF!</definedName>
    <definedName name="T0?L13.3">'[4]Загрузка оборудования'!#REF!</definedName>
    <definedName name="T0?L14" localSheetId="0">'[4]Загрузка оборудования'!#REF!</definedName>
    <definedName name="T0?L14">'[4]Загрузка оборудования'!#REF!</definedName>
    <definedName name="T0?L14.1" localSheetId="0">'[4]Загрузка оборудования'!#REF!</definedName>
    <definedName name="T0?L14.1">'[4]Загрузка оборудования'!#REF!</definedName>
    <definedName name="T0?L14.2" localSheetId="0">'[4]Загрузка оборудования'!#REF!</definedName>
    <definedName name="T0?L14.2">'[4]Загрузка оборудования'!#REF!</definedName>
    <definedName name="T0?L14.3" localSheetId="0">'[4]Загрузка оборудования'!#REF!</definedName>
    <definedName name="T0?L14.3">'[4]Загрузка оборудования'!#REF!</definedName>
    <definedName name="T0?L15" localSheetId="0">'[4]Загрузка оборудования'!#REF!</definedName>
    <definedName name="T0?L15">'[4]Загрузка оборудования'!#REF!</definedName>
    <definedName name="T0?L15.1" localSheetId="0">'[4]Загрузка оборудования'!#REF!</definedName>
    <definedName name="T0?L15.1">'[4]Загрузка оборудования'!#REF!</definedName>
    <definedName name="T0?L15.2" localSheetId="0">'[4]Загрузка оборудования'!#REF!</definedName>
    <definedName name="T0?L15.2">'[4]Загрузка оборудования'!#REF!</definedName>
    <definedName name="T0?L16" localSheetId="0">'[4]Загрузка оборудования'!#REF!</definedName>
    <definedName name="T0?L16">'[4]Загрузка оборудования'!#REF!</definedName>
    <definedName name="T0?L16.1" localSheetId="0">'[4]Загрузка оборудования'!#REF!</definedName>
    <definedName name="T0?L16.1">'[4]Загрузка оборудования'!#REF!</definedName>
    <definedName name="T0?L16.2" localSheetId="0">'[4]Загрузка оборудования'!#REF!</definedName>
    <definedName name="T0?L16.2">'[4]Загрузка оборудования'!#REF!</definedName>
    <definedName name="T0?L17" localSheetId="0">'[4]Загрузка оборудования'!#REF!</definedName>
    <definedName name="T0?L17">'[4]Загрузка оборудования'!#REF!</definedName>
    <definedName name="T0?L17.1" localSheetId="0">'[4]Загрузка оборудования'!#REF!</definedName>
    <definedName name="T0?L17.1">'[4]Загрузка оборудования'!#REF!</definedName>
    <definedName name="T0?L17.2" localSheetId="0">'[4]Загрузка оборудования'!#REF!</definedName>
    <definedName name="T0?L17.2">'[4]Загрузка оборудования'!#REF!</definedName>
    <definedName name="T0?L17.2.1" localSheetId="0">'[4]Загрузка оборудования'!#REF!</definedName>
    <definedName name="T0?L17.2.1">'[4]Загрузка оборудования'!#REF!</definedName>
    <definedName name="T0?L17.2.2" localSheetId="0">'[4]Загрузка оборудования'!#REF!</definedName>
    <definedName name="T0?L17.2.2">'[4]Загрузка оборудования'!#REF!</definedName>
    <definedName name="T0?L18" localSheetId="0">'[4]Загрузка оборудования'!#REF!</definedName>
    <definedName name="T0?L18">'[4]Загрузка оборудования'!#REF!</definedName>
    <definedName name="T0?L19" localSheetId="0">'[4]Загрузка оборудования'!#REF!</definedName>
    <definedName name="T0?L19">'[4]Загрузка оборудования'!#REF!</definedName>
    <definedName name="T0?L19.1" localSheetId="0">'[4]Загрузка оборудования'!#REF!</definedName>
    <definedName name="T0?L19.1">'[4]Загрузка оборудования'!#REF!</definedName>
    <definedName name="T0?L2" localSheetId="0">'[4]Загрузка оборудования'!#REF!</definedName>
    <definedName name="T0?L2">'[4]Загрузка оборудования'!#REF!</definedName>
    <definedName name="T0?L20" localSheetId="0">'[4]Загрузка оборудования'!#REF!</definedName>
    <definedName name="T0?L20">'[4]Загрузка оборудования'!#REF!</definedName>
    <definedName name="T0?L20.0" localSheetId="0">'[4]Загрузка оборудования'!#REF!</definedName>
    <definedName name="T0?L20.0">'[4]Загрузка оборудования'!#REF!</definedName>
    <definedName name="T0?L21" localSheetId="0">'[4]Загрузка оборудования'!#REF!</definedName>
    <definedName name="T0?L21">'[4]Загрузка оборудования'!#REF!</definedName>
    <definedName name="T0?L22" localSheetId="0">'[4]Загрузка оборудования'!#REF!</definedName>
    <definedName name="T0?L22">'[4]Загрузка оборудования'!#REF!</definedName>
    <definedName name="T0?L23" localSheetId="0">'[4]Загрузка оборудования'!#REF!</definedName>
    <definedName name="T0?L23">'[4]Загрузка оборудования'!#REF!</definedName>
    <definedName name="T0?L24" localSheetId="0">'[4]Загрузка оборудования'!#REF!</definedName>
    <definedName name="T0?L24">'[4]Загрузка оборудования'!#REF!</definedName>
    <definedName name="T0?L24.1" localSheetId="0">'[4]Загрузка оборудования'!#REF!</definedName>
    <definedName name="T0?L24.1">'[4]Загрузка оборудования'!#REF!</definedName>
    <definedName name="T0?L24.2" localSheetId="0">'[4]Загрузка оборудования'!#REF!</definedName>
    <definedName name="T0?L24.2">'[4]Загрузка оборудования'!#REF!</definedName>
    <definedName name="T0?L25" localSheetId="0">'[4]Загрузка оборудования'!#REF!</definedName>
    <definedName name="T0?L25">'[4]Загрузка оборудования'!#REF!</definedName>
    <definedName name="T0?L26" localSheetId="0">'[4]Загрузка оборудования'!#REF!</definedName>
    <definedName name="T0?L26">'[4]Загрузка оборудования'!#REF!</definedName>
    <definedName name="T0?L26.1" localSheetId="0">'[4]Загрузка оборудования'!#REF!</definedName>
    <definedName name="T0?L26.1">'[4]Загрузка оборудования'!#REF!</definedName>
    <definedName name="T0?L26.2" localSheetId="0">'[4]Загрузка оборудования'!#REF!</definedName>
    <definedName name="T0?L26.2">'[4]Загрузка оборудования'!#REF!</definedName>
    <definedName name="T0?L27" localSheetId="0">'[4]Загрузка оборудования'!#REF!</definedName>
    <definedName name="T0?L27">'[4]Загрузка оборудования'!#REF!</definedName>
    <definedName name="T0?L27.1" localSheetId="0">'[4]Загрузка оборудования'!#REF!</definedName>
    <definedName name="T0?L27.1">'[4]Загрузка оборудования'!#REF!</definedName>
    <definedName name="T0?L27.1.1" localSheetId="0">'[4]Загрузка оборудования'!#REF!</definedName>
    <definedName name="T0?L27.1.1">'[4]Загрузка оборудования'!#REF!</definedName>
    <definedName name="T0?L27.1.2" localSheetId="0">'[4]Загрузка оборудования'!#REF!</definedName>
    <definedName name="T0?L27.1.2">'[4]Загрузка оборудования'!#REF!</definedName>
    <definedName name="T0?L27.1.3" localSheetId="0">'[4]Загрузка оборудования'!#REF!</definedName>
    <definedName name="T0?L27.1.3">'[4]Загрузка оборудования'!#REF!</definedName>
    <definedName name="T0?L27.2" localSheetId="0">'[4]Загрузка оборудования'!#REF!</definedName>
    <definedName name="T0?L27.2">'[4]Загрузка оборудования'!#REF!</definedName>
    <definedName name="T0?L27.3" localSheetId="0">'[4]Загрузка оборудования'!#REF!</definedName>
    <definedName name="T0?L27.3">'[4]Загрузка оборудования'!#REF!</definedName>
    <definedName name="T0?L28.1" localSheetId="0">'[4]Загрузка оборудования'!#REF!</definedName>
    <definedName name="T0?L28.1">'[4]Загрузка оборудования'!#REF!</definedName>
    <definedName name="T0?L28.2" localSheetId="0">'[4]Загрузка оборудования'!#REF!</definedName>
    <definedName name="T0?L28.2">'[4]Загрузка оборудования'!#REF!</definedName>
    <definedName name="T0?L29.1" localSheetId="0">'[4]Загрузка оборудования'!#REF!</definedName>
    <definedName name="T0?L29.1">'[4]Загрузка оборудования'!#REF!</definedName>
    <definedName name="T0?L29.2" localSheetId="0">'[4]Загрузка оборудования'!#REF!</definedName>
    <definedName name="T0?L29.2">'[4]Загрузка оборудования'!#REF!</definedName>
    <definedName name="T0?L3" localSheetId="0">'[4]Загрузка оборудования'!#REF!</definedName>
    <definedName name="T0?L3">'[4]Загрузка оборудования'!#REF!</definedName>
    <definedName name="T0?L4" localSheetId="0">'[4]Загрузка оборудования'!#REF!</definedName>
    <definedName name="T0?L4">'[4]Загрузка оборудования'!#REF!</definedName>
    <definedName name="T0?L5" localSheetId="0">'[4]Загрузка оборудования'!#REF!</definedName>
    <definedName name="T0?L5">'[4]Загрузка оборудования'!#REF!</definedName>
    <definedName name="T0?L6" localSheetId="0">'[4]Загрузка оборудования'!#REF!</definedName>
    <definedName name="T0?L6">'[4]Загрузка оборудования'!#REF!</definedName>
    <definedName name="T0?L7" localSheetId="0">'[4]Загрузка оборудования'!#REF!</definedName>
    <definedName name="T0?L7">'[4]Загрузка оборудования'!#REF!</definedName>
    <definedName name="T0?L7.1" localSheetId="0">'[4]Загрузка оборудования'!#REF!</definedName>
    <definedName name="T0?L7.1">'[4]Загрузка оборудования'!#REF!</definedName>
    <definedName name="T0?L7.1.2" localSheetId="0">'[4]Загрузка оборудования'!#REF!</definedName>
    <definedName name="T0?L7.1.2">'[4]Загрузка оборудования'!#REF!</definedName>
    <definedName name="T0?L7.1.3" localSheetId="0">'[4]Загрузка оборудования'!#REF!</definedName>
    <definedName name="T0?L7.1.3">'[4]Загрузка оборудования'!#REF!</definedName>
    <definedName name="T0?L7.2" localSheetId="0">'[4]Загрузка оборудования'!#REF!</definedName>
    <definedName name="T0?L7.2">'[4]Загрузка оборудования'!#REF!</definedName>
    <definedName name="T0?L7.3" localSheetId="0">'[4]Загрузка оборудования'!#REF!</definedName>
    <definedName name="T0?L7.3">'[4]Загрузка оборудования'!#REF!</definedName>
    <definedName name="T0?L7.4" localSheetId="0">'[4]Загрузка оборудования'!#REF!</definedName>
    <definedName name="T0?L7.4">'[4]Загрузка оборудования'!#REF!</definedName>
    <definedName name="T0?L7.5" localSheetId="0">'[4]Загрузка оборудования'!#REF!</definedName>
    <definedName name="T0?L7.5">'[4]Загрузка оборудования'!#REF!</definedName>
    <definedName name="T0?L7.6" localSheetId="0">'[4]Загрузка оборудования'!#REF!</definedName>
    <definedName name="T0?L7.6">'[4]Загрузка оборудования'!#REF!</definedName>
    <definedName name="T0?L7.7" localSheetId="0">'[4]Загрузка оборудования'!#REF!</definedName>
    <definedName name="T0?L7.7">'[4]Загрузка оборудования'!#REF!</definedName>
    <definedName name="T0?L7.7.1" localSheetId="0">'[4]Загрузка оборудования'!#REF!</definedName>
    <definedName name="T0?L7.7.1">'[4]Загрузка оборудования'!#REF!</definedName>
    <definedName name="T0?L7.7.10" localSheetId="0">'[4]Загрузка оборудования'!#REF!</definedName>
    <definedName name="T0?L7.7.10">'[4]Загрузка оборудования'!#REF!</definedName>
    <definedName name="T0?L7.7.11" localSheetId="0">'[4]Загрузка оборудования'!#REF!</definedName>
    <definedName name="T0?L7.7.11">'[4]Загрузка оборудования'!#REF!</definedName>
    <definedName name="T0?L7.7.12" localSheetId="0">'[4]Загрузка оборудования'!#REF!</definedName>
    <definedName name="T0?L7.7.12">'[4]Загрузка оборудования'!#REF!</definedName>
    <definedName name="T0?L7.7.13" localSheetId="0">'[4]Загрузка оборудования'!#REF!</definedName>
    <definedName name="T0?L7.7.13">'[4]Загрузка оборудования'!#REF!</definedName>
    <definedName name="T0?L7.7.2" localSheetId="0">'[4]Загрузка оборудования'!#REF!</definedName>
    <definedName name="T0?L7.7.2">'[4]Загрузка оборудования'!#REF!</definedName>
    <definedName name="T0?L7.7.3" localSheetId="0">'[4]Загрузка оборудования'!#REF!</definedName>
    <definedName name="T0?L7.7.3">'[4]Загрузка оборудования'!#REF!</definedName>
    <definedName name="T0?L7.7.4" localSheetId="0">'[4]Загрузка оборудования'!#REF!</definedName>
    <definedName name="T0?L7.7.4">'[4]Загрузка оборудования'!#REF!</definedName>
    <definedName name="T0?L7.7.4.1" localSheetId="0">'[4]Загрузка оборудования'!#REF!</definedName>
    <definedName name="T0?L7.7.4.1">'[4]Загрузка оборудования'!#REF!</definedName>
    <definedName name="T0?L7.7.4.3" localSheetId="0">'[4]Загрузка оборудования'!#REF!</definedName>
    <definedName name="T0?L7.7.4.3">'[4]Загрузка оборудования'!#REF!</definedName>
    <definedName name="T0?L7.7.4.4" localSheetId="0">'[4]Загрузка оборудования'!#REF!</definedName>
    <definedName name="T0?L7.7.4.4">'[4]Загрузка оборудования'!#REF!</definedName>
    <definedName name="T0?L7.7.4.5" localSheetId="0">'[4]Загрузка оборудования'!#REF!</definedName>
    <definedName name="T0?L7.7.4.5">'[4]Загрузка оборудования'!#REF!</definedName>
    <definedName name="T0?L7.7.5" localSheetId="0">'[4]Загрузка оборудования'!#REF!</definedName>
    <definedName name="T0?L7.7.5">'[4]Загрузка оборудования'!#REF!</definedName>
    <definedName name="T0?L7.7.6" localSheetId="0">'[4]Загрузка оборудования'!#REF!</definedName>
    <definedName name="T0?L7.7.6">'[4]Загрузка оборудования'!#REF!</definedName>
    <definedName name="T0?L7.7.7" localSheetId="0">'[4]Загрузка оборудования'!#REF!</definedName>
    <definedName name="T0?L7.7.7">'[4]Загрузка оборудования'!#REF!</definedName>
    <definedName name="T0?L7.7.8" localSheetId="0">'[4]Загрузка оборудования'!#REF!</definedName>
    <definedName name="T0?L7.7.8">'[4]Загрузка оборудования'!#REF!</definedName>
    <definedName name="T0?L7.7.9" localSheetId="0">'[4]Загрузка оборудования'!#REF!</definedName>
    <definedName name="T0?L7.7.9">'[4]Загрузка оборудования'!#REF!</definedName>
    <definedName name="T0?L8" localSheetId="0">'[4]Загрузка оборудования'!#REF!</definedName>
    <definedName name="T0?L8">'[4]Загрузка оборудования'!#REF!</definedName>
    <definedName name="T0?L8.1" localSheetId="0">'[4]Загрузка оборудования'!#REF!</definedName>
    <definedName name="T0?L8.1">'[4]Загрузка оборудования'!#REF!</definedName>
    <definedName name="T0?L8.2" localSheetId="0">'[4]Загрузка оборудования'!#REF!</definedName>
    <definedName name="T0?L8.2">'[4]Загрузка оборудования'!#REF!</definedName>
    <definedName name="T0?L8.3" localSheetId="0">'[4]Загрузка оборудования'!#REF!</definedName>
    <definedName name="T0?L8.3">'[4]Загрузка оборудования'!#REF!</definedName>
    <definedName name="T0?L8.4" localSheetId="0">'[4]Загрузка оборудования'!#REF!</definedName>
    <definedName name="T0?L8.4">'[4]Загрузка оборудования'!#REF!</definedName>
    <definedName name="T0?L8.5" localSheetId="0">'[4]Загрузка оборудования'!#REF!</definedName>
    <definedName name="T0?L8.5">'[4]Загрузка оборудования'!#REF!</definedName>
    <definedName name="T0?L8.6" localSheetId="0">'[4]Загрузка оборудования'!#REF!</definedName>
    <definedName name="T0?L8.6">'[4]Загрузка оборудования'!#REF!</definedName>
    <definedName name="T0?L9" localSheetId="0">'[4]Загрузка оборудования'!#REF!</definedName>
    <definedName name="T0?L9">'[4]Загрузка оборудования'!#REF!</definedName>
    <definedName name="T0?L9.1" localSheetId="0">'[4]Загрузка оборудования'!#REF!</definedName>
    <definedName name="T0?L9.1">'[4]Загрузка оборудования'!#REF!</definedName>
    <definedName name="T0?L9.2" localSheetId="0">'[4]Загрузка оборудования'!#REF!</definedName>
    <definedName name="T0?L9.2">'[4]Загрузка оборудования'!#REF!</definedName>
    <definedName name="T0?L9.3" localSheetId="0">'[4]Загрузка оборудования'!#REF!</definedName>
    <definedName name="T0?L9.3">'[4]Загрузка оборудования'!#REF!</definedName>
    <definedName name="T0?L9.4" localSheetId="0">'[4]Загрузка оборудования'!#REF!</definedName>
    <definedName name="T0?L9.4">'[4]Загрузка оборудования'!#REF!</definedName>
    <definedName name="T0?L9.4.1" localSheetId="0">'[4]Загрузка оборудования'!#REF!</definedName>
    <definedName name="T0?L9.4.1">'[4]Загрузка оборудования'!#REF!</definedName>
    <definedName name="T0?L9.4.2" localSheetId="0">'[4]Загрузка оборудования'!#REF!</definedName>
    <definedName name="T0?L9.4.2">'[4]Загрузка оборудования'!#REF!</definedName>
    <definedName name="T0?L9.4.3" localSheetId="0">'[4]Загрузка оборудования'!#REF!</definedName>
    <definedName name="T0?L9.4.3">'[4]Загрузка оборудования'!#REF!</definedName>
    <definedName name="T0?Name">'[4]Загрузка оборудования'!#REF!</definedName>
    <definedName name="T0?Table">'[4]Загрузка оборудования'!$A$3:$B$5</definedName>
    <definedName name="T0?Title">'[4]Загрузка оборудования'!$A$2</definedName>
    <definedName name="T0?unit?МВТ" localSheetId="0">'[4]Загрузка оборудования'!#REF!,'[4]Загрузка оборудования'!#REF!</definedName>
    <definedName name="T0?unit?МВТ">'[4]Загрузка оборудования'!#REF!,'[4]Загрузка оборудования'!#REF!</definedName>
    <definedName name="T0?unit?МКВТЧ" localSheetId="0">'[4]Загрузка оборудования'!#REF!</definedName>
    <definedName name="T0?unit?МКВТЧ">'[4]Загрузка оборудования'!#REF!</definedName>
    <definedName name="T0?unit?ПРЦ" localSheetId="0">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T0?unit?ПРЦ">'[4]Загрузка оборудования'!#REF!,'[4]Загрузка оборудования'!#REF!,'[4]Загрузка оборудования'!#REF!,'[4]Загрузка оборудования'!#REF!,'[4]Загрузка оборудования'!#REF!</definedName>
    <definedName name="T0?unit?РУБ.ГКАЛ" localSheetId="0">'[4]Загрузка оборудования'!#REF!,'[4]Загрузка оборудования'!#REF!</definedName>
    <definedName name="T0?unit?РУБ.ГКАЛ">'[4]Загрузка оборудования'!#REF!,'[4]Загрузка оборудования'!#REF!</definedName>
    <definedName name="T0?unit?РУБ.МВТ.МЕС" localSheetId="0">'[4]Загрузка оборудования'!#REF!</definedName>
    <definedName name="T0?unit?РУБ.МВТ.МЕС">'[4]Загрузка оборудования'!#REF!</definedName>
    <definedName name="T0?unit?РУБ.ТКВТЧ" localSheetId="0">'[4]Загрузка оборудования'!#REF!</definedName>
    <definedName name="T0?unit?РУБ.ТКВТЧ">'[4]Загрузка оборудования'!#REF!</definedName>
    <definedName name="T0?unit?ТГКАЛ" localSheetId="0">'[4]Загрузка оборудования'!#REF!</definedName>
    <definedName name="T0?unit?ТГКАЛ">'[4]Загрузка оборудования'!#REF!</definedName>
    <definedName name="T0?unit?ТРУБ" localSheetId="0">'[4]Загрузка оборудования'!#REF!,'[4]Загрузка оборудования'!#REF!,'[4]Загрузка оборудования'!#REF!,'КБК 213410-10 спецодежда (2)'!P1_T0?unit?ТРУБ</definedName>
    <definedName name="T0?unit?ТРУБ">'[4]Загрузка оборудования'!#REF!,'[4]Загрузка оборудования'!#REF!,'[4]Загрузка оборудования'!#REF!,P1_T0?unit?ТРУБ</definedName>
    <definedName name="T0?unit?ЧСЛ" localSheetId="0">'[4]Загрузка оборудования'!#REF!</definedName>
    <definedName name="T0?unit?ЧСЛ">'[4]Загрузка оборудования'!#REF!</definedName>
    <definedName name="T0_1_Protect" localSheetId="0">#REF!,#REF!,#REF!,#REF!</definedName>
    <definedName name="T0_1_Protect">#REF!,#REF!,#REF!,#REF!</definedName>
    <definedName name="T0_Protect" localSheetId="0">'КБК 213410-10 спецодежда (2)'!P2_T0_Protect,'КБК 213410-10 спецодежда (2)'!P3_T0_Protect</definedName>
    <definedName name="T0_Protect">P2_T0_Protect,P3_T0_Protect</definedName>
    <definedName name="T1?axis?ПРД?БАЗ" localSheetId="0">#REF!,#REF!</definedName>
    <definedName name="T1?axis?ПРД?БАЗ">#REF!,#REF!</definedName>
    <definedName name="T1?axis?ПРД?ПРЕД" localSheetId="0">#REF!,#REF!</definedName>
    <definedName name="T1?axis?ПРД?ПРЕД">#REF!,#REF!</definedName>
    <definedName name="T1?axis?ПРД?РЕГ" localSheetId="0">#REF!</definedName>
    <definedName name="T1?axis?ПРД?РЕГ">#REF!</definedName>
    <definedName name="T1?axis?ПФ?NA" localSheetId="0">#REF!</definedName>
    <definedName name="T1?axis?ПФ?NA">#REF!</definedName>
    <definedName name="T1?axis?ПФ?ПЛАН" localSheetId="0">#REF!,#REF!,#REF!,#REF!</definedName>
    <definedName name="T1?axis?ПФ?ПЛАН">#REF!,#REF!,#REF!,#REF!</definedName>
    <definedName name="T1?axis?ПФ?ФАКТ" localSheetId="0">#REF!,#REF!,#REF!,#REF!</definedName>
    <definedName name="T1?axis?ПФ?ФАКТ">#REF!,#REF!,#REF!,#REF!</definedName>
    <definedName name="T1?Data" localSheetId="0">#REF!,#REF!,#REF!,#REF!,#REF!,#REF!</definedName>
    <definedName name="T1?Data">#REF!,#REF!,#REF!,#REF!,#REF!,#REF!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Protect" localSheetId="0">#REF!,#REF!,#REF!,#REF!,#REF!,#REF!,#REF!,#REF!,#REF!</definedName>
    <definedName name="T1_Protect">#REF!,#REF!,#REF!,#REF!,#REF!,#REF!,#REF!,#REF!,#REF!</definedName>
    <definedName name="T10?axis?R?ВРАС" localSheetId="0">#REF!</definedName>
    <definedName name="T10?axis?R?ВРАС">#REF!</definedName>
    <definedName name="T10?axis?R?ВРАС?" localSheetId="0">#REF!</definedName>
    <definedName name="T10?axis?R?ВРАС?">#REF!</definedName>
    <definedName name="T10?axis?R?ДОГОВОР" localSheetId="0">#REF!</definedName>
    <definedName name="T10?axis?R?ДОГОВОР">#REF!</definedName>
    <definedName name="T10?axis?R?ДОГОВОР?" localSheetId="0">#REF!</definedName>
    <definedName name="T10?axis?R?ДОГОВОР?">#REF!</definedName>
    <definedName name="T10?axis?ПРД?БАЗ" localSheetId="0">#REF!,#REF!</definedName>
    <definedName name="T10?axis?ПРД?БАЗ">#REF!,#REF!</definedName>
    <definedName name="T10?axis?ПРД?ПРЕД" localSheetId="0">#REF!,#REF!</definedName>
    <definedName name="T10?axis?ПРД?ПРЕД">#REF!,#REF!</definedName>
    <definedName name="T10?axis?ПРД?РЕГ" localSheetId="0">#REF!</definedName>
    <definedName name="T10?axis?ПРД?РЕГ">#REF!</definedName>
    <definedName name="T10?axis?ПФ?NA" localSheetId="0">#REF!</definedName>
    <definedName name="T10?axis?ПФ?NA">#REF!</definedName>
    <definedName name="T10?axis?ПФ?ПЛАН" localSheetId="0">#REF!,#REF!,#REF!,#REF!</definedName>
    <definedName name="T10?axis?ПФ?ПЛАН">#REF!,#REF!,#REF!,#REF!</definedName>
    <definedName name="T10?axis?ПФ?ФАКТ" localSheetId="0">#REF!,#REF!,#REF!,#REF!</definedName>
    <definedName name="T10?axis?ПФ?ФАКТ">#REF!,#REF!,#REF!,#REF!</definedName>
    <definedName name="T10?Data" localSheetId="0">#REF!</definedName>
    <definedName name="T10?Data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ADD_1" localSheetId="0">#REF!</definedName>
    <definedName name="T10_ADD_1">#REF!</definedName>
    <definedName name="T10_Protect" localSheetId="0">#REF!,#REF!,#REF!,#REF!,#REF!</definedName>
    <definedName name="T10_Protect">#REF!,#REF!,#REF!,#REF!,#REF!</definedName>
    <definedName name="T11?axis?R?ВРАС" localSheetId="0">#REF!</definedName>
    <definedName name="T11?axis?R?ВРАС">#REF!</definedName>
    <definedName name="T11?axis?R?ВРАС?" localSheetId="0">#REF!</definedName>
    <definedName name="T11?axis?R?ВРАС?">#REF!</definedName>
    <definedName name="T11?axis?R?ДОГОВОР" localSheetId="0">#REF!</definedName>
    <definedName name="T11?axis?R?ДОГОВОР">#REF!</definedName>
    <definedName name="T11?axis?R?ДОГОВОР?" localSheetId="0">#REF!</definedName>
    <definedName name="T11?axis?R?ДОГОВОР?">#REF!</definedName>
    <definedName name="T11?axis?ПРД?БАЗ" localSheetId="0">#REF!,#REF!</definedName>
    <definedName name="T11?axis?ПРД?БАЗ">#REF!,#REF!</definedName>
    <definedName name="T11?axis?ПРД?ПРЕД" localSheetId="0">#REF!,#REF!</definedName>
    <definedName name="T11?axis?ПРД?ПРЕД">#REF!,#REF!</definedName>
    <definedName name="T11?axis?ПРД?РЕГ" localSheetId="0">#REF!</definedName>
    <definedName name="T11?axis?ПРД?РЕГ">#REF!</definedName>
    <definedName name="T11?axis?ПФ?NA" localSheetId="0">#REF!</definedName>
    <definedName name="T11?axis?ПФ?NA">#REF!</definedName>
    <definedName name="T11?axis?ПФ?ПЛАН" localSheetId="0">#REF!,#REF!,#REF!,#REF!</definedName>
    <definedName name="T11?axis?ПФ?ПЛАН">#REF!,#REF!,#REF!,#REF!</definedName>
    <definedName name="T11?axis?ПФ?ФАКТ" localSheetId="0">#REF!,#REF!,#REF!,#REF!</definedName>
    <definedName name="T11?axis?ПФ?ФАКТ">#REF!,#REF!,#REF!,#REF!</definedName>
    <definedName name="T11?Data" localSheetId="0">#REF!,#REF!</definedName>
    <definedName name="T11?Data">#REF!,#REF!</definedName>
    <definedName name="T11?item_ext?РОСТ" localSheetId="0">#REF!</definedName>
    <definedName name="T11?item_ext?РОСТ">#REF!</definedName>
    <definedName name="T11?L1" localSheetId="0">#REF!</definedName>
    <definedName name="T11?L1">#REF!</definedName>
    <definedName name="T11?L1.1" localSheetId="0">#REF!</definedName>
    <definedName name="T11?L1.1">#REF!</definedName>
    <definedName name="T11?Name" localSheetId="0">#REF!</definedName>
    <definedName name="T11?Name">#REF!</definedName>
    <definedName name="T11?Table" localSheetId="0">#REF!</definedName>
    <definedName name="T11?Table">#REF!</definedName>
    <definedName name="T11?Title" localSheetId="0">#REF!</definedName>
    <definedName name="T11?Title">#REF!</definedName>
    <definedName name="T11?unit?ПРЦ" localSheetId="0">#REF!</definedName>
    <definedName name="T11?unit?ПРЦ">#REF!</definedName>
    <definedName name="T11?unit?ТРУБ" localSheetId="0">#REF!</definedName>
    <definedName name="T11?unit?ТРУБ">#REF!</definedName>
    <definedName name="T11_ADD_1" localSheetId="0">#REF!</definedName>
    <definedName name="T11_ADD_1">#REF!</definedName>
    <definedName name="T11_Copy9" localSheetId="0">'[6]11'!#REF!</definedName>
    <definedName name="T11_Copy9">'[6]11'!#REF!</definedName>
    <definedName name="T11_Protect" localSheetId="0">#REF!,#REF!,#REF!,#REF!,#REF!</definedName>
    <definedName name="T11_Protect">#REF!,#REF!,#REF!,#REF!,#REF!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 localSheetId="0">#REF!,#REF!</definedName>
    <definedName name="T12?axis?ПРД?БАЗ">#REF!,#REF!</definedName>
    <definedName name="T12?axis?ПРД?ПРЕД" localSheetId="0">#REF!,#REF!</definedName>
    <definedName name="T12?axis?ПРД?ПРЕД">#REF!,#REF!</definedName>
    <definedName name="T12?axis?ПРД?РЕГ" localSheetId="0">#REF!</definedName>
    <definedName name="T12?axis?ПРД?РЕГ">#REF!</definedName>
    <definedName name="T12?axis?ПФ?NA" localSheetId="0">#REF!</definedName>
    <definedName name="T12?axis?ПФ?NA">#REF!</definedName>
    <definedName name="T12?axis?ПФ?ПЛАН" localSheetId="0">#REF!,#REF!,#REF!,#REF!</definedName>
    <definedName name="T12?axis?ПФ?ПЛАН">#REF!,#REF!,#REF!,#REF!</definedName>
    <definedName name="T12?axis?ПФ?ФАКТ" localSheetId="0">#REF!,#REF!,#REF!,#REF!</definedName>
    <definedName name="T12?axis?ПФ?ФАКТ">#REF!,#REF!,#REF!,#REF!</definedName>
    <definedName name="T12?Data" localSheetId="0">#REF!,#REF!,#REF!,#REF!,#REF!,#REF!</definedName>
    <definedName name="T12?Data">#REF!,#REF!,#REF!,#REF!,#REF!,#REF!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'[6]12'!$A$28:$M$28,'[6]12'!$A$26:$M$26,'[6]12'!$A$24:$M$24,'[6]12'!$A$22:$M$22,'[6]12'!$A$20:$M$20,'[6]12'!$A$18:$M$18,'[6]12'!$A$16:$M$16,'[6]12'!$A$14:$M$14,'[6]12'!$A$12:$M$12,'[6]12'!$A$30:$M$30</definedName>
    <definedName name="T12?L2.x">'[6]12'!$A$27:$M$27,'[6]12'!$A$25:$M$25,'[6]12'!$A$23:$M$23,'[6]12'!$A$21:$M$21,'[6]12'!$A$19:$M$19,'[6]12'!$A$17:$M$17,'[6]12'!$A$15:$M$15,'[6]12'!$A$13:$M$13,'[6]12'!$A$11:$M$11,'[6]12'!$A$29:$M$29</definedName>
    <definedName name="T12?L3" localSheetId="0">#REF!</definedName>
    <definedName name="T12?L3">#REF!</definedName>
    <definedName name="T12?L3.1" localSheetId="0">#REF!</definedName>
    <definedName name="T12?L3.1">#REF!</definedName>
    <definedName name="T12?L3.1.x" localSheetId="0">#REF!,#REF!,#REF!</definedName>
    <definedName name="T12?L3.1.x">#REF!,#REF!,#REF!</definedName>
    <definedName name="T12?L3.x" localSheetId="0">#REF!,#REF!,#REF!</definedName>
    <definedName name="T12?L3.x">#REF!,#REF!,#REF!</definedName>
    <definedName name="T12?L4" localSheetId="0">#REF!</definedName>
    <definedName name="T12?L4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 localSheetId="0">#REF!,#REF!,#REF!,#REF!,#REF!</definedName>
    <definedName name="T12?unit?ГА">#REF!,#REF!,#REF!,#REF!,#REF!</definedName>
    <definedName name="T12?unit?ПРЦ" localSheetId="0">#REF!</definedName>
    <definedName name="T12?unit?ПРЦ">#REF!</definedName>
    <definedName name="T12?unit?ТРУБ" localSheetId="0">#REF!,#REF!,#REF!,#REF!,#REF!,#REF!</definedName>
    <definedName name="T12?unit?ТРУБ">#REF!,#REF!,#REF!,#REF!,#REF!,#REF!</definedName>
    <definedName name="T12_Protect" localSheetId="0">#REF!,#REF!,#REF!,#REF!,#REF!</definedName>
    <definedName name="T12_Protect">#REF!,#REF!,#REF!,#REF!,#REF!</definedName>
    <definedName name="T13?axis?R?ПЭ" localSheetId="0">#REF!</definedName>
    <definedName name="T13?axis?R?ПЭ">#REF!</definedName>
    <definedName name="T13?axis?R?ПЭ?" localSheetId="0">#REF!</definedName>
    <definedName name="T13?axis?R?ПЭ?">#REF!</definedName>
    <definedName name="T13?axis?ПРД?БАЗ" localSheetId="0">#REF!,#REF!</definedName>
    <definedName name="T13?axis?ПРД?БАЗ">#REF!,#REF!</definedName>
    <definedName name="T13?axis?ПРД?ПРЕД" localSheetId="0">#REF!,#REF!</definedName>
    <definedName name="T13?axis?ПРД?ПРЕД">#REF!,#REF!</definedName>
    <definedName name="T13?axis?ПРД?РЕГ" localSheetId="0">#REF!</definedName>
    <definedName name="T13?axis?ПРД?РЕГ">#REF!</definedName>
    <definedName name="T13?axis?ПФ?NA" localSheetId="0">#REF!</definedName>
    <definedName name="T13?axis?ПФ?NA">#REF!</definedName>
    <definedName name="T13?axis?ПФ?ПЛАН" localSheetId="0">#REF!,#REF!,#REF!,#REF!</definedName>
    <definedName name="T13?axis?ПФ?ПЛАН">#REF!,#REF!,#REF!,#REF!</definedName>
    <definedName name="T13?axis?ПФ?ФАКТ" localSheetId="0">#REF!,#REF!,#REF!,#REF!</definedName>
    <definedName name="T13?axis?ПФ?ФАКТ">#REF!,#REF!,#REF!,#REF!</definedName>
    <definedName name="T13?Data" localSheetId="0">#REF!</definedName>
    <definedName name="T13?Data">#REF!</definedName>
    <definedName name="T13?item_ext?РОСТ" localSheetId="0">#REF!</definedName>
    <definedName name="T13?item_ext?РОСТ">#REF!</definedName>
    <definedName name="T13?L1.1" localSheetId="0">#REF!,#REF!,#REF!</definedName>
    <definedName name="T13?L1.1">#REF!,#REF!,#REF!</definedName>
    <definedName name="T13?L1.2" localSheetId="0">#REF!,#REF!,#REF!</definedName>
    <definedName name="T13?L1.2">#REF!,#REF!,#REF!</definedName>
    <definedName name="T13?L2" localSheetId="0">#REF!,#REF!,#REF!</definedName>
    <definedName name="T13?L2">#REF!,#REF!,#REF!</definedName>
    <definedName name="T13?L2.1" localSheetId="0">#REF!,#REF!,#REF!</definedName>
    <definedName name="T13?L2.1">#REF!,#REF!,#REF!</definedName>
    <definedName name="T13?L2.1.1" localSheetId="0">#REF!,#REF!,#REF!</definedName>
    <definedName name="T13?L2.1.1">#REF!,#REF!,#REF!</definedName>
    <definedName name="T13?L2.1.2" localSheetId="0">#REF!,#REF!,#REF!</definedName>
    <definedName name="T13?L2.1.2">#REF!,#REF!,#REF!</definedName>
    <definedName name="T13?L2.2" localSheetId="0">#REF!,#REF!,#REF!</definedName>
    <definedName name="T13?L2.2">#REF!,#REF!,#REF!</definedName>
    <definedName name="T13?L2.2.1" localSheetId="0">#REF!,#REF!,#REF!</definedName>
    <definedName name="T13?L2.2.1">#REF!,#REF!,#REF!</definedName>
    <definedName name="T13?L2.2.2" localSheetId="0">#REF!,#REF!,#REF!</definedName>
    <definedName name="T13?L2.2.2">#REF!,#REF!,#REF!</definedName>
    <definedName name="T13?L4" localSheetId="0">#REF!,#REF!,#REF!</definedName>
    <definedName name="T13?L4">#REF!,#REF!,#REF!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#REF!,#REF!,#REF!</definedName>
    <definedName name="T13?unit?МКВТЧ">#REF!,#REF!,#REF!</definedName>
    <definedName name="T13?unit?ПРЦ" localSheetId="0">#REF!</definedName>
    <definedName name="T13?unit?ПРЦ">#REF!</definedName>
    <definedName name="T13?unit?РУБ.ТМКБ" localSheetId="0">#REF!,#REF!,#REF!,#REF!,#REF!,#REF!</definedName>
    <definedName name="T13?unit?РУБ.ТМКБ">#REF!,#REF!,#REF!,#REF!,#REF!,#REF!</definedName>
    <definedName name="T13?unit?ТГКАЛ" localSheetId="0">#REF!,#REF!,#REF!</definedName>
    <definedName name="T13?unit?ТГКАЛ">#REF!,#REF!,#REF!</definedName>
    <definedName name="T13?unit?ТМКБ" localSheetId="0">#REF!,#REF!,#REF!,#REF!,#REF!,#REF!</definedName>
    <definedName name="T13?unit?ТМКБ">#REF!,#REF!,#REF!,#REF!,#REF!,#REF!</definedName>
    <definedName name="T13?unit?ТРУБ" localSheetId="0">#REF!,'КБК 213410-10 спецодежда (2)'!P1_T13?unit?ТРУБ</definedName>
    <definedName name="T13?unit?ТРУБ">#REF!,P1_T13?unit?ТРУБ</definedName>
    <definedName name="T13_Protect" localSheetId="0">#REF!,#REF!,#REF!,#REF!</definedName>
    <definedName name="T13_Protect">#REF!,#REF!,#REF!,#REF!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 localSheetId="0">#REF!,#REF!</definedName>
    <definedName name="T14?axis?ПРД?БАЗ">#REF!,#REF!</definedName>
    <definedName name="T14?axis?ПРД?ПРЕД" localSheetId="0">#REF!,#REF!</definedName>
    <definedName name="T14?axis?ПРД?ПРЕД">#REF!,#REF!</definedName>
    <definedName name="T14?axis?ПРД?РЕГ" localSheetId="0">#REF!</definedName>
    <definedName name="T14?axis?ПРД?РЕГ">#REF!</definedName>
    <definedName name="T14?axis?ПФ?NA" localSheetId="0">#REF!</definedName>
    <definedName name="T14?axis?ПФ?NA">#REF!</definedName>
    <definedName name="T14?axis?ПФ?ПЛАН" localSheetId="0">#REF!,#REF!,#REF!,#REF!</definedName>
    <definedName name="T14?axis?ПФ?ПЛАН">#REF!,#REF!,#REF!,#REF!</definedName>
    <definedName name="T14?axis?ПФ?ФАКТ" localSheetId="0">#REF!,#REF!,#REF!,#REF!</definedName>
    <definedName name="T14?axis?ПФ?ФАКТ">#REF!,#REF!,#REF!,#REF!</definedName>
    <definedName name="T14?Data" localSheetId="0">#REF!,#REF!,#REF!,#REF!,#REF!,#REF!</definedName>
    <definedName name="T14?Data">#REF!,#REF!,#REF!,#REF!,#REF!,#REF!</definedName>
    <definedName name="T14?item_ext?РОСТ" localSheetId="0">#REF!</definedName>
    <definedName name="T14?item_ext?РОСТ">#REF!</definedName>
    <definedName name="T14?L1" localSheetId="0">#REF!,#REF!,#REF!,#REF!</definedName>
    <definedName name="T14?L1">#REF!,#REF!,#REF!,#REF!</definedName>
    <definedName name="T14?L1.1" localSheetId="0">#REF!,#REF!,#REF!,#REF!</definedName>
    <definedName name="T14?L1.1">#REF!,#REF!,#REF!,#REF!</definedName>
    <definedName name="T14?L1.2" localSheetId="0">#REF!,#REF!,#REF!,#REF!</definedName>
    <definedName name="T14?L1.2">#REF!,#REF!,#REF!,#REF!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 localSheetId="0">#REF!,#REF!,#REF!,#REF!,#REF!</definedName>
    <definedName name="T14?unit?ПРЦ">#REF!,#REF!,#REF!,#REF!,#REF!</definedName>
    <definedName name="T14?unit?ТРУБ" localSheetId="0">#REF!,#REF!,#REF!,#REF!,#REF!</definedName>
    <definedName name="T14?unit?ТРУБ">#REF!,#REF!,#REF!,#REF!,#REF!</definedName>
    <definedName name="T14_Protect" localSheetId="0">#REF!,#REF!,#REF!,#REF!</definedName>
    <definedName name="T14_Protect">#REF!,#REF!,#REF!,#REF!</definedName>
    <definedName name="T15?axis?ПРД?БАЗ" localSheetId="0">#REF!,#REF!</definedName>
    <definedName name="T15?axis?ПРД?БАЗ">#REF!,#REF!</definedName>
    <definedName name="T15?axis?ПРД?ПРЕД" localSheetId="0">#REF!,#REF!</definedName>
    <definedName name="T15?axis?ПРД?ПРЕД">#REF!,#REF!</definedName>
    <definedName name="T15?axis?ПРД?РЕГ" localSheetId="0">#REF!</definedName>
    <definedName name="T15?axis?ПРД?РЕГ">#REF!</definedName>
    <definedName name="T15?axis?ПФ?NA" localSheetId="0">#REF!</definedName>
    <definedName name="T15?axis?ПФ?NA">#REF!</definedName>
    <definedName name="T15?axis?ПФ?ПЛАН" localSheetId="0">#REF!,#REF!,#REF!,#REF!</definedName>
    <definedName name="T15?axis?ПФ?ПЛАН">#REF!,#REF!,#REF!,#REF!</definedName>
    <definedName name="T15?axis?ПФ?ФАКТ" localSheetId="0">#REF!,#REF!,#REF!,#REF!</definedName>
    <definedName name="T15?axis?ПФ?ФАКТ">#REF!,#REF!,#REF!,#REF!</definedName>
    <definedName name="T15?Data" localSheetId="0">#REF!</definedName>
    <definedName name="T15?Data">#REF!</definedName>
    <definedName name="T15?item_ext?РОСТ" localSheetId="0">#REF!</definedName>
    <definedName name="T15?item_ext?РОСТ">#REF!</definedName>
    <definedName name="T15?L1" localSheetId="0">#REF!</definedName>
    <definedName name="T15?L1">#REF!</definedName>
    <definedName name="T15?L2" localSheetId="0">#REF!</definedName>
    <definedName name="T15?L2">#REF!</definedName>
    <definedName name="T15?L3" localSheetId="0">#REF!</definedName>
    <definedName name="T15?L3">#REF!</definedName>
    <definedName name="T15?L4" localSheetId="0">#REF!</definedName>
    <definedName name="T15?L4">#REF!</definedName>
    <definedName name="T15?L5" localSheetId="0">#REF!</definedName>
    <definedName name="T15?L5">#REF!</definedName>
    <definedName name="T15?L6" localSheetId="0">#REF!</definedName>
    <definedName name="T15?L6">#REF!</definedName>
    <definedName name="T15?Name" localSheetId="0">#REF!</definedName>
    <definedName name="T15?Name">#REF!</definedName>
    <definedName name="T15?Table" localSheetId="0">#REF!</definedName>
    <definedName name="T15?Table">#REF!</definedName>
    <definedName name="T15?Title" localSheetId="0">#REF!</definedName>
    <definedName name="T15?Title">#REF!</definedName>
    <definedName name="T15?unit?ПРЦ" localSheetId="0">#REF!</definedName>
    <definedName name="T15?unit?ПРЦ">#REF!</definedName>
    <definedName name="T15?unit?ТРУБ" localSheetId="0">#REF!</definedName>
    <definedName name="T15?unit?ТРУБ">#REF!</definedName>
    <definedName name="T15_Protect" localSheetId="0">#REF!,#REF!,#REF!</definedName>
    <definedName name="T15_Protect">#REF!,#REF!,#REF!</definedName>
    <definedName name="T16?axis?R?ДОГОВОР" localSheetId="0">#REF!</definedName>
    <definedName name="T16?axis?R?ДОГОВОР">#REF!</definedName>
    <definedName name="T16?axis?R?ДОГОВОР?" localSheetId="0">#REF!</definedName>
    <definedName name="T16?axis?R?ДОГОВОР?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 localSheetId="0">#REF!,#REF!</definedName>
    <definedName name="T16?axis?ПРД?БАЗ">#REF!,#REF!</definedName>
    <definedName name="T16?axis?ПРД?ПРЕД" localSheetId="0">#REF!,#REF!</definedName>
    <definedName name="T16?axis?ПРД?ПРЕД">#REF!,#REF!</definedName>
    <definedName name="T16?axis?ПРД?РЕГ" localSheetId="0">#REF!</definedName>
    <definedName name="T16?axis?ПРД?РЕГ">#REF!</definedName>
    <definedName name="T16?axis?ПФ?NA" localSheetId="0">#REF!</definedName>
    <definedName name="T16?axis?ПФ?NA">#REF!</definedName>
    <definedName name="T16?axis?ПФ?ПЛАН" localSheetId="0">#REF!,#REF!,#REF!,#REF!</definedName>
    <definedName name="T16?axis?ПФ?ПЛАН">#REF!,#REF!,#REF!,#REF!</definedName>
    <definedName name="T16?axis?ПФ?ФАКТ" localSheetId="0">#REF!,#REF!,#REF!,#REF!</definedName>
    <definedName name="T16?axis?ПФ?ФАКТ">#REF!,#REF!,#REF!,#REF!</definedName>
    <definedName name="T16?Data" localSheetId="0">#REF!,#REF!</definedName>
    <definedName name="T16?Data">#REF!,#REF!</definedName>
    <definedName name="T16?item_ext?РОСТ" localSheetId="0">#REF!</definedName>
    <definedName name="T16?item_ext?РОСТ">#REF!</definedName>
    <definedName name="T16?item_ext?ЧЕЛ" localSheetId="0">#REF!,'КБК 213410-10 спецодежда (2)'!P1_T16?item_ext?ЧЕЛ</definedName>
    <definedName name="T16?item_ext?ЧЕЛ">#REF!,P1_T16?item_ext?ЧЕЛ</definedName>
    <definedName name="T16?L1" localSheetId="0">#REF!</definedName>
    <definedName name="T16?L1">#REF!</definedName>
    <definedName name="T16?L1.1" localSheetId="0">#REF!</definedName>
    <definedName name="T16?L1.1">#REF!</definedName>
    <definedName name="T16?L1.x" localSheetId="0">'[6]16'!$A$41:$M$41,'[6]16'!$A$61:$M$61,'[6]16'!$A$37:$M$37,'[6]16'!$A$33:$M$33,'[6]16'!$A$28:$M$28,'[6]16'!$A$24:$M$24,'[6]16'!$A$69:$M$69,'[6]16'!$A$57:$M$57,'[6]16'!$A$20:$M$20,P1_T16?L1.x</definedName>
    <definedName name="T16?L1.x">'[6]16'!$A$41:$M$41,'[6]16'!$A$61:$M$61,'[6]16'!$A$37:$M$37,'[6]16'!$A$33:$M$33,'[6]16'!$A$28:$M$28,'[6]16'!$A$24:$M$24,'[6]16'!$A$69:$M$69,'[6]16'!$A$57:$M$57,'[6]16'!$A$20:$M$20,P1_T16?L1.x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#REF!,#REF!,#REF!,#REF!,#REF!,'КБК 213410-10 спецодежда (2)'!P1_T16?unit?ТРУБ</definedName>
    <definedName name="T16?unit?ТРУБ">#REF!,#REF!,#REF!,#REF!,#REF!,P1_T16?unit?ТРУБ</definedName>
    <definedName name="T16?unit?ЧЕЛ" localSheetId="0">#REF!,'КБК 213410-10 спецодежда (2)'!P1_T16?unit?ЧЕЛ</definedName>
    <definedName name="T16?unit?ЧЕЛ">#REF!,P1_T16?unit?ЧЕЛ</definedName>
    <definedName name="T16_ADD_1" localSheetId="0">#REF!</definedName>
    <definedName name="T16_ADD_1">#REF!</definedName>
    <definedName name="T16_Protect" localSheetId="0">#REF!,#REF!,#REF!,#REF!</definedName>
    <definedName name="T16_Protect">#REF!,#REF!,#REF!,#REF!</definedName>
    <definedName name="T17.1?axis?C?НП" localSheetId="0">#REF!,#REF!</definedName>
    <definedName name="T17.1?axis?C?НП">#REF!,#REF!</definedName>
    <definedName name="T17.1?axis?C?НП?" localSheetId="0">#REF!</definedName>
    <definedName name="T17.1?axis?C?НП?">#REF!</definedName>
    <definedName name="T17.1?axis?R?ВРАС" localSheetId="0">#REF!,#REF!</definedName>
    <definedName name="T17.1?axis?R?ВРАС">#REF!,#REF!</definedName>
    <definedName name="T17.1?axis?R?ВРАС?" localSheetId="0">#REF!,#REF!</definedName>
    <definedName name="T17.1?axis?R?ВРАС?">#REF!,#REF!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 localSheetId="0">#REF!,#REF!,#REF!,#REF!,#REF!,#REF!,#REF!,#REF!,#REF!,#REF!</definedName>
    <definedName name="T17.1?Data">#REF!,#REF!,#REF!,#REF!,#REF!,#REF!,#REF!,#REF!,#REF!,#REF!</definedName>
    <definedName name="T17.1?item_ext?ВСЕГО" localSheetId="0">#REF!,#REF!</definedName>
    <definedName name="T17.1?item_ext?ВСЕГО">#REF!,#REF!</definedName>
    <definedName name="T17.1?L1" localSheetId="0">#REF!,#REF!</definedName>
    <definedName name="T17.1?L1">#REF!,#REF!</definedName>
    <definedName name="T17.1?L2" localSheetId="0">#REF!,#REF!</definedName>
    <definedName name="T17.1?L2">#REF!,#REF!</definedName>
    <definedName name="T17.1?L3" localSheetId="0">#REF!,#REF!</definedName>
    <definedName name="T17.1?L3">#REF!,#REF!</definedName>
    <definedName name="T17.1?L3.1" localSheetId="0">#REF!,#REF!</definedName>
    <definedName name="T17.1?L3.1">#REF!,#REF!</definedName>
    <definedName name="T17.1?L4" localSheetId="0">#REF!,#REF!</definedName>
    <definedName name="T17.1?L4">#REF!,#REF!</definedName>
    <definedName name="T17.1?L4.1" localSheetId="0">#REF!,#REF!</definedName>
    <definedName name="T17.1?L4.1">#REF!,#REF!</definedName>
    <definedName name="T17.1?L5" localSheetId="0">#REF!,#REF!</definedName>
    <definedName name="T17.1?L5">#REF!,#REF!</definedName>
    <definedName name="T17.1?L5.1" localSheetId="0">#REF!,#REF!</definedName>
    <definedName name="T17.1?L5.1">#REF!,#REF!</definedName>
    <definedName name="T17.1?L6" localSheetId="0">#REF!,#REF!</definedName>
    <definedName name="T17.1?L6">#REF!,#REF!</definedName>
    <definedName name="T17.1?L7" localSheetId="0">#REF!,#REF!</definedName>
    <definedName name="T17.1?L7">#REF!,#REF!</definedName>
    <definedName name="T17.1?L8" localSheetId="0">#REF!,#REF!</definedName>
    <definedName name="T17.1?L8">#REF!,#REF!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 localSheetId="0">#REF!,#REF!,#REF!,#REF!,#REF!,#REF!</definedName>
    <definedName name="T17.1?unit?РУБ">#REF!,#REF!,#REF!,#REF!,#REF!,#REF!</definedName>
    <definedName name="T17.1?unit?ТРУБ" localSheetId="0">#REF!,#REF!,#REF!,#REF!,#REF!,#REF!,#REF!,#REF!</definedName>
    <definedName name="T17.1?unit?ТРУБ">#REF!,#REF!,#REF!,#REF!,#REF!,#REF!,#REF!,#REF!</definedName>
    <definedName name="T17.1?unit?ЧДН" localSheetId="0">#REF!,#REF!</definedName>
    <definedName name="T17.1?unit?ЧДН">#REF!,#REF!</definedName>
    <definedName name="T17.1?unit?ЧЕЛ" localSheetId="0">#REF!,#REF!</definedName>
    <definedName name="T17.1?unit?ЧЕЛ">#REF!,#REF!</definedName>
    <definedName name="T17.1_Protect" localSheetId="0">#REF!,#REF!,'КБК 213410-10 спецодежда (2)'!P1_T17.1_Protect</definedName>
    <definedName name="T17.1_Protect">#REF!,#REF!,P1_T17.1_Protect</definedName>
    <definedName name="T17?axis?R?ВРАС" localSheetId="0">#REF!</definedName>
    <definedName name="T17?axis?R?ВРАС">#REF!</definedName>
    <definedName name="T17?axis?R?ВРАС?" localSheetId="0">#REF!</definedName>
    <definedName name="T17?axis?R?ВРАС?">#REF!</definedName>
    <definedName name="T17?axis?ПРД?БАЗ" localSheetId="0">#REF!,#REF!</definedName>
    <definedName name="T17?axis?ПРД?БАЗ">#REF!,#REF!</definedName>
    <definedName name="T17?axis?ПРД?ПРЕД" localSheetId="0">#REF!,#REF!</definedName>
    <definedName name="T17?axis?ПРД?ПРЕД">#REF!,#REF!</definedName>
    <definedName name="T17?axis?ПРД?РЕГ" localSheetId="0">#REF!</definedName>
    <definedName name="T17?axis?ПРД?РЕГ">#REF!</definedName>
    <definedName name="T17?axis?ПФ?NA" localSheetId="0">#REF!</definedName>
    <definedName name="T17?axis?ПФ?NA">#REF!</definedName>
    <definedName name="T17?axis?ПФ?ПЛАН" localSheetId="0">#REF!,#REF!,#REF!,#REF!</definedName>
    <definedName name="T17?axis?ПФ?ПЛАН">#REF!,#REF!,#REF!,#REF!</definedName>
    <definedName name="T17?axis?ПФ?ФАКТ" localSheetId="0">#REF!,#REF!,#REF!,#REF!</definedName>
    <definedName name="T17?axis?ПФ?ФАКТ">#REF!,#REF!,#REF!,#REF!</definedName>
    <definedName name="T17?Data" localSheetId="0">#REF!,#REF!</definedName>
    <definedName name="T17?Data">#REF!,#REF!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ADD_1" localSheetId="0">#REF!</definedName>
    <definedName name="T17_1_ADD_1">#REF!</definedName>
    <definedName name="T17_1_Protect" localSheetId="0">#REF!,#REF!,#REF!,#REF!,#REF!,#REF!,#REF!,#REF!</definedName>
    <definedName name="T17_1_Protect">#REF!,#REF!,#REF!,#REF!,#REF!,#REF!,#REF!,#REF!</definedName>
    <definedName name="T17_Protect" localSheetId="0">#REF!,#REF!,#REF!,#REF!</definedName>
    <definedName name="T17_Protect">#REF!,#REF!,#REF!,#REF!</definedName>
    <definedName name="T18?axis?R?ВРАС" localSheetId="0">#REF!</definedName>
    <definedName name="T18?axis?R?ВРАС">#REF!</definedName>
    <definedName name="T18?axis?R?ВРАС?" localSheetId="0">#REF!</definedName>
    <definedName name="T18?axis?R?ВРАС?">#REF!</definedName>
    <definedName name="T18?axis?R?ДОГОВОР" localSheetId="0">#REF!</definedName>
    <definedName name="T18?axis?R?ДОГОВОР">#REF!</definedName>
    <definedName name="T18?axis?R?ДОГОВОР?" localSheetId="0">#REF!</definedName>
    <definedName name="T18?axis?R?ДОГОВОР?">#REF!</definedName>
    <definedName name="T18?axis?ПРД?БАЗ" localSheetId="0">#REF!,#REF!</definedName>
    <definedName name="T18?axis?ПРД?БАЗ">#REF!,#REF!</definedName>
    <definedName name="T18?axis?ПРД?ПРЕД" localSheetId="0">#REF!,#REF!</definedName>
    <definedName name="T18?axis?ПРД?ПРЕД">#REF!,#REF!</definedName>
    <definedName name="T18?axis?ПРД?РЕГ" localSheetId="0">#REF!</definedName>
    <definedName name="T18?axis?ПРД?РЕГ">#REF!</definedName>
    <definedName name="T18?axis?ПФ?NA" localSheetId="0">#REF!</definedName>
    <definedName name="T18?axis?ПФ?NA">#REF!</definedName>
    <definedName name="T18?axis?ПФ?ПЛАН" localSheetId="0">#REF!,#REF!,#REF!,#REF!</definedName>
    <definedName name="T18?axis?ПФ?ПЛАН">#REF!,#REF!,#REF!,#REF!</definedName>
    <definedName name="T18?axis?ПФ?ФАКТ" localSheetId="0">#REF!,#REF!,#REF!,#REF!</definedName>
    <definedName name="T18?axis?ПФ?ФАКТ">#REF!,#REF!,#REF!,#REF!</definedName>
    <definedName name="T18?Data" localSheetId="0">#REF!,#REF!</definedName>
    <definedName name="T18?Data">#REF!,#REF!</definedName>
    <definedName name="T18?item_ext?РОСТ" localSheetId="0">#REF!</definedName>
    <definedName name="T18?item_ext?РОСТ">#REF!</definedName>
    <definedName name="T18?L1" localSheetId="0">#REF!</definedName>
    <definedName name="T18?L1">#REF!</definedName>
    <definedName name="T18?L1.1" localSheetId="0">#REF!</definedName>
    <definedName name="T18?L1.1">#REF!</definedName>
    <definedName name="T18?Name" localSheetId="0">#REF!</definedName>
    <definedName name="T18?Name">#REF!</definedName>
    <definedName name="T18?Table" localSheetId="0">#REF!</definedName>
    <definedName name="T18?Table">#REF!</definedName>
    <definedName name="T18?Title" localSheetId="0">#REF!</definedName>
    <definedName name="T18?Title">#REF!</definedName>
    <definedName name="T18?unit?ПРЦ" localSheetId="0">#REF!</definedName>
    <definedName name="T18?unit?ПРЦ">#REF!</definedName>
    <definedName name="T18?unit?ТРУБ" localSheetId="0">#REF!</definedName>
    <definedName name="T18?unit?ТРУБ">#REF!</definedName>
    <definedName name="T18_ADD_1" localSheetId="0">#REF!</definedName>
    <definedName name="T18_ADD_1">#REF!</definedName>
    <definedName name="T18_Protect" localSheetId="0">#REF!,#REF!,#REF!,#REF!</definedName>
    <definedName name="T18_Protect">#REF!,#REF!,#REF!,#REF!</definedName>
    <definedName name="T19?axis?R?ВРАС" localSheetId="0">#REF!</definedName>
    <definedName name="T19?axis?R?ВРАС">#REF!</definedName>
    <definedName name="T19?axis?R?ВРАС?" localSheetId="0">#REF!</definedName>
    <definedName name="T19?axis?R?ВРАС?">#REF!</definedName>
    <definedName name="T19?axis?R?ДОГОВОР" localSheetId="0">#REF!</definedName>
    <definedName name="T19?axis?R?ДОГОВОР">#REF!</definedName>
    <definedName name="T19?axis?R?ДОГОВОР?" localSheetId="0">#REF!</definedName>
    <definedName name="T19?axis?R?ДОГОВОР?">#REF!</definedName>
    <definedName name="T19?axis?ПРД?БАЗ" localSheetId="0">#REF!,#REF!</definedName>
    <definedName name="T19?axis?ПРД?БАЗ">#REF!,#REF!</definedName>
    <definedName name="T19?axis?ПРД?ПРЕД" localSheetId="0">#REF!,#REF!</definedName>
    <definedName name="T19?axis?ПРД?ПРЕД">#REF!,#REF!</definedName>
    <definedName name="T19?axis?ПРД?РЕГ" localSheetId="0">#REF!</definedName>
    <definedName name="T19?axis?ПРД?РЕГ">#REF!</definedName>
    <definedName name="T19?axis?ПФ?NA" localSheetId="0">#REF!</definedName>
    <definedName name="T19?axis?ПФ?NA">#REF!</definedName>
    <definedName name="T19?axis?ПФ?ПЛАН" localSheetId="0">#REF!,#REF!,#REF!,#REF!</definedName>
    <definedName name="T19?axis?ПФ?ПЛАН">#REF!,#REF!,#REF!,#REF!</definedName>
    <definedName name="T19?axis?ПФ?ФАКТ" localSheetId="0">#REF!,#REF!,#REF!,#REF!</definedName>
    <definedName name="T19?axis?ПФ?ФАКТ">#REF!,#REF!,#REF!,#REF!</definedName>
    <definedName name="T19?Data" localSheetId="0">#REF!</definedName>
    <definedName name="T19?Data">#REF!</definedName>
    <definedName name="T19?item_ext?РОСТ" localSheetId="0">#REF!</definedName>
    <definedName name="T19?item_ext?РОСТ">#REF!</definedName>
    <definedName name="T19?L1" localSheetId="0">#REF!</definedName>
    <definedName name="T19?L1">#REF!</definedName>
    <definedName name="T19?L1.1" localSheetId="0">#REF!</definedName>
    <definedName name="T19?L1.1">#REF!</definedName>
    <definedName name="T19?L1.x" localSheetId="0">#REF!,#REF!</definedName>
    <definedName name="T19?L1.x">#REF!,#REF!</definedName>
    <definedName name="T19?Name" localSheetId="0">#REF!</definedName>
    <definedName name="T19?Name">#REF!</definedName>
    <definedName name="T19?Table" localSheetId="0">#REF!</definedName>
    <definedName name="T19?Table">#REF!</definedName>
    <definedName name="T19?Title" localSheetId="0">#REF!</definedName>
    <definedName name="T19?Title">#REF!</definedName>
    <definedName name="T19?unit?ПРЦ" localSheetId="0">#REF!</definedName>
    <definedName name="T19?unit?ПРЦ">#REF!</definedName>
    <definedName name="T19?unit?ТРУБ" localSheetId="0">#REF!</definedName>
    <definedName name="T19?unit?ТРУБ">#REF!</definedName>
    <definedName name="T19_ADD_1" localSheetId="0">#REF!</definedName>
    <definedName name="T19_ADD_1">#REF!</definedName>
    <definedName name="T19_Protect" localSheetId="0">#REF!,#REF!,#REF!,#REF!</definedName>
    <definedName name="T19_Protect">#REF!,#REF!,#REF!,#REF!</definedName>
    <definedName name="T2.1?axis?C?ПФ" localSheetId="0">#REF!</definedName>
    <definedName name="T2.1?axis?C?ПФ">#REF!</definedName>
    <definedName name="T2.1?axis?C?ПФ?" localSheetId="0">#REF!</definedName>
    <definedName name="T2.1?axis?C?ПФ?">#REF!</definedName>
    <definedName name="T2.1?axis?C?ПЭ" localSheetId="0">#REF!</definedName>
    <definedName name="T2.1?axis?C?ПЭ">#REF!</definedName>
    <definedName name="T2.1?axis?C?ПЭ?" localSheetId="0">#REF!</definedName>
    <definedName name="T2.1?axis?C?ПЭ?">#REF!</definedName>
    <definedName name="T2.1?axis?R?ВТОП" localSheetId="0">#REF!,#REF!,#REF!,#REF!,#REF!,#REF!,#REF!,#REF!</definedName>
    <definedName name="T2.1?axis?R?ВТОП">#REF!,#REF!,#REF!,#REF!,#REF!,#REF!,#REF!,#REF!</definedName>
    <definedName name="T2.1?axis?R?ВТОП?" localSheetId="0">#REF!,#REF!,#REF!,#REF!,#REF!,#REF!,#REF!,#REF!</definedName>
    <definedName name="T2.1?axis?R?ВТОП?">#REF!,#REF!,#REF!,#REF!,#REF!,#REF!,#REF!,#REF!</definedName>
    <definedName name="T2.1?axis?R?ДЕТ" localSheetId="0">#REF!,#REF!,#REF!,#REF!,#REF!,#REF!,#REF!,#REF!</definedName>
    <definedName name="T2.1?axis?R?ДЕТ">#REF!,#REF!,#REF!,#REF!,#REF!,#REF!,#REF!,#REF!</definedName>
    <definedName name="T2.1?axis?R?ДЕТ?" localSheetId="0">#REF!,#REF!,#REF!,#REF!,#REF!,#REF!,#REF!,#REF!</definedName>
    <definedName name="T2.1?axis?R?ДЕТ?">#REF!,#REF!,#REF!,#REF!,#REF!,#REF!,#REF!,#REF!</definedName>
    <definedName name="T2.1?axis?ПРД?БАЗ" localSheetId="0">#REF!</definedName>
    <definedName name="T2.1?axis?ПРД?БАЗ">#REF!</definedName>
    <definedName name="T2.1?Data" localSheetId="0">#REF!,#REF!,#REF!,#REF!,#REF!,#REF!,'КБК 213410-10 спецодежда (2)'!P1_T2.1?Data,'КБК 213410-10 спецодежда (2)'!P2_T2.1?Data,'КБК 213410-10 спецодежда (2)'!P3_T2.1?Data</definedName>
    <definedName name="T2.1?Data">#REF!,#REF!,#REF!,#REF!,#REF!,#REF!,P1_T2.1?Data,P2_T2.1?Data,P3_T2.1?Data</definedName>
    <definedName name="T2.1?item_ext?ГАЗ" localSheetId="0">#REF!,#REF!,#REF!,#REF!</definedName>
    <definedName name="T2.1?item_ext?ГАЗ">#REF!,#REF!,#REF!,#REF!</definedName>
    <definedName name="T2.1?L1" localSheetId="0">#REF!</definedName>
    <definedName name="T2.1?L1">#REF!</definedName>
    <definedName name="T2.1?L10" localSheetId="0">#REF!</definedName>
    <definedName name="T2.1?L10">#REF!</definedName>
    <definedName name="T2.1?L100" localSheetId="0">#REF!</definedName>
    <definedName name="T2.1?L100">#REF!</definedName>
    <definedName name="T2.1?L11" localSheetId="0">#REF!</definedName>
    <definedName name="T2.1?L11">#REF!</definedName>
    <definedName name="T2.1?L12" localSheetId="0">#REF!</definedName>
    <definedName name="T2.1?L12">#REF!</definedName>
    <definedName name="T2.1?L13" localSheetId="0">#REF!</definedName>
    <definedName name="T2.1?L13">#REF!</definedName>
    <definedName name="T2.1?L14" localSheetId="0">#REF!</definedName>
    <definedName name="T2.1?L14">#REF!</definedName>
    <definedName name="T2.1?L15" localSheetId="0">#REF!</definedName>
    <definedName name="T2.1?L15">#REF!</definedName>
    <definedName name="T2.1?L16" localSheetId="0">#REF!</definedName>
    <definedName name="T2.1?L16">#REF!</definedName>
    <definedName name="T2.1?L17" localSheetId="0">#REF!</definedName>
    <definedName name="T2.1?L17">#REF!</definedName>
    <definedName name="T2.1?L17.1" localSheetId="0">#REF!</definedName>
    <definedName name="T2.1?L17.1">#REF!</definedName>
    <definedName name="T2.1?L17.x" localSheetId="0">#REF!</definedName>
    <definedName name="T2.1?L17.x">#REF!</definedName>
    <definedName name="T2.1?L18" localSheetId="0">#REF!</definedName>
    <definedName name="T2.1?L18">#REF!</definedName>
    <definedName name="T2.1?L18.x" localSheetId="0">#REF!</definedName>
    <definedName name="T2.1?L18.x">#REF!</definedName>
    <definedName name="T2.1?L19" localSheetId="0">#REF!</definedName>
    <definedName name="T2.1?L19">#REF!</definedName>
    <definedName name="T2.1?L19.x" localSheetId="0">#REF!</definedName>
    <definedName name="T2.1?L19.x">#REF!</definedName>
    <definedName name="T2.1?L2" localSheetId="0">#REF!</definedName>
    <definedName name="T2.1?L2">#REF!</definedName>
    <definedName name="T2.1?L2.1" localSheetId="0">#REF!</definedName>
    <definedName name="T2.1?L2.1">#REF!</definedName>
    <definedName name="T2.1?L2.1.1" localSheetId="0">#REF!</definedName>
    <definedName name="T2.1?L2.1.1">#REF!</definedName>
    <definedName name="T2.1?L2.2" localSheetId="0">#REF!</definedName>
    <definedName name="T2.1?L2.2">#REF!</definedName>
    <definedName name="T2.1?L2.2.1" localSheetId="0">#REF!</definedName>
    <definedName name="T2.1?L2.2.1">#REF!</definedName>
    <definedName name="T2.1?L20" localSheetId="0">#REF!</definedName>
    <definedName name="T2.1?L20">#REF!</definedName>
    <definedName name="T2.1?L20.x" localSheetId="0">#REF!</definedName>
    <definedName name="T2.1?L20.x">#REF!</definedName>
    <definedName name="T2.1?L21" localSheetId="0">#REF!</definedName>
    <definedName name="T2.1?L21">#REF!</definedName>
    <definedName name="T2.1?L21.x" localSheetId="0">#REF!</definedName>
    <definedName name="T2.1?L21.x">#REF!</definedName>
    <definedName name="T2.1?L22" localSheetId="0">#REF!</definedName>
    <definedName name="T2.1?L22">#REF!</definedName>
    <definedName name="T2.1?L22.1" localSheetId="0">#REF!</definedName>
    <definedName name="T2.1?L22.1">#REF!</definedName>
    <definedName name="T2.1?L22.x" localSheetId="0">#REF!</definedName>
    <definedName name="T2.1?L22.x">#REF!</definedName>
    <definedName name="T2.1?L23" localSheetId="0">#REF!</definedName>
    <definedName name="T2.1?L23">#REF!</definedName>
    <definedName name="T2.1?L23.x" localSheetId="0">#REF!</definedName>
    <definedName name="T2.1?L23.x">#REF!</definedName>
    <definedName name="T2.1?L24" localSheetId="0">#REF!</definedName>
    <definedName name="T2.1?L24">#REF!</definedName>
    <definedName name="T2.1?L24.1" localSheetId="0">#REF!</definedName>
    <definedName name="T2.1?L24.1">#REF!</definedName>
    <definedName name="T2.1?L24.x" localSheetId="0">#REF!</definedName>
    <definedName name="T2.1?L24.x">#REF!</definedName>
    <definedName name="T2.1?L25" localSheetId="0">#REF!</definedName>
    <definedName name="T2.1?L25">#REF!</definedName>
    <definedName name="T2.1?L25.1" localSheetId="0">#REF!</definedName>
    <definedName name="T2.1?L25.1">#REF!</definedName>
    <definedName name="T2.1?L25.x" localSheetId="0">#REF!</definedName>
    <definedName name="T2.1?L25.x">#REF!</definedName>
    <definedName name="T2.1?L26" localSheetId="0">#REF!</definedName>
    <definedName name="T2.1?L26">#REF!</definedName>
    <definedName name="T2.1?L26.1" localSheetId="0">#REF!</definedName>
    <definedName name="T2.1?L26.1">#REF!</definedName>
    <definedName name="T2.1?L26.x" localSheetId="0">#REF!</definedName>
    <definedName name="T2.1?L26.x">#REF!</definedName>
    <definedName name="T2.1?L27" localSheetId="0">#REF!</definedName>
    <definedName name="T2.1?L27">#REF!</definedName>
    <definedName name="T2.1?L27.x" localSheetId="0">#REF!</definedName>
    <definedName name="T2.1?L27.x">#REF!</definedName>
    <definedName name="T2.1?L28" localSheetId="0">#REF!</definedName>
    <definedName name="T2.1?L28">#REF!</definedName>
    <definedName name="T2.1?L3" localSheetId="0">#REF!</definedName>
    <definedName name="T2.1?L3">#REF!</definedName>
    <definedName name="T2.1?L4" localSheetId="0">#REF!</definedName>
    <definedName name="T2.1?L4">#REF!</definedName>
    <definedName name="T2.1?L4.1" localSheetId="0">#REF!</definedName>
    <definedName name="T2.1?L4.1">#REF!</definedName>
    <definedName name="T2.1?L5" localSheetId="0">#REF!</definedName>
    <definedName name="T2.1?L5">#REF!</definedName>
    <definedName name="T2.1?L6" localSheetId="0">#REF!</definedName>
    <definedName name="T2.1?L6">#REF!</definedName>
    <definedName name="T2.1?L7" localSheetId="0">#REF!</definedName>
    <definedName name="T2.1?L7">#REF!</definedName>
    <definedName name="T2.1?L7.1" localSheetId="0">#REF!</definedName>
    <definedName name="T2.1?L7.1">#REF!</definedName>
    <definedName name="T2.1?L8" localSheetId="0">#REF!</definedName>
    <definedName name="T2.1?L8">#REF!</definedName>
    <definedName name="T2.1?L9" localSheetId="0">#REF!</definedName>
    <definedName name="T2.1?L9">#REF!</definedName>
    <definedName name="T2.1?Name" localSheetId="0">#REF!</definedName>
    <definedName name="T2.1?Name">#REF!</definedName>
    <definedName name="T2.1?Table" localSheetId="0">#REF!</definedName>
    <definedName name="T2.1?Table">#REF!</definedName>
    <definedName name="T2.1?Title" localSheetId="0">#REF!</definedName>
    <definedName name="T2.1?Title">#REF!</definedName>
    <definedName name="T2.1?unit?Г.КВТЧ" localSheetId="0">#REF!</definedName>
    <definedName name="T2.1?unit?Г.КВТЧ">#REF!</definedName>
    <definedName name="T2.1?unit?КВТЧ.ГКАЛ" localSheetId="0">#REF!</definedName>
    <definedName name="T2.1?unit?КВТЧ.ГКАЛ">#REF!</definedName>
    <definedName name="T2.1?unit?КГ.ГКАЛ" localSheetId="0">#REF!</definedName>
    <definedName name="T2.1?unit?КГ.ГКАЛ">#REF!</definedName>
    <definedName name="T2.1?unit?МКВТЧ" localSheetId="0">#REF!,#REF!,#REF!,#REF!,#REF!</definedName>
    <definedName name="T2.1?unit?МКВТЧ">#REF!,#REF!,#REF!,#REF!,#REF!</definedName>
    <definedName name="T2.1?unit?ММКБ" localSheetId="0">#REF!</definedName>
    <definedName name="T2.1?unit?ММКБ">#REF!</definedName>
    <definedName name="T2.1?unit?ПРЦ" localSheetId="0">#REF!,#REF!,#REF!,#REF!,#REF!,#REF!</definedName>
    <definedName name="T2.1?unit?ПРЦ">#REF!,#REF!,#REF!,#REF!,#REF!,#REF!</definedName>
    <definedName name="T2.1?unit?РУБ.ТКВТЧ" localSheetId="0">#REF!</definedName>
    <definedName name="T2.1?unit?РУБ.ТКВТЧ">#REF!</definedName>
    <definedName name="T2.1?unit?РУБ.ТМКБ" localSheetId="0">#REF!,#REF!,#REF!</definedName>
    <definedName name="T2.1?unit?РУБ.ТМКБ">#REF!,#REF!,#REF!</definedName>
    <definedName name="T2.1?unit?РУБ.ТНТ" localSheetId="0">#REF!,#REF!,'КБК 213410-10 спецодежда (2)'!P1_T2.1?unit?РУБ.ТНТ</definedName>
    <definedName name="T2.1?unit?РУБ.ТНТ">#REF!,#REF!,P1_T2.1?unit?РУБ.ТНТ</definedName>
    <definedName name="T2.1?unit?РУБ.ТУТ" localSheetId="0">#REF!,#REF!,#REF!</definedName>
    <definedName name="T2.1?unit?РУБ.ТУТ">#REF!,#REF!,#REF!</definedName>
    <definedName name="T2.1?unit?ТГКАЛ" localSheetId="0">#REF!,#REF!,#REF!</definedName>
    <definedName name="T2.1?unit?ТГКАЛ">#REF!,#REF!,#REF!</definedName>
    <definedName name="T2.1?unit?ТРУБ" localSheetId="0">#REF!,#REF!,#REF!</definedName>
    <definedName name="T2.1?unit?ТРУБ">#REF!,#REF!,#REF!</definedName>
    <definedName name="T2.1?unit?ТТНТ" localSheetId="0">#REF!,#REF!,#REF!</definedName>
    <definedName name="T2.1?unit?ТТНТ">#REF!,#REF!,#REF!</definedName>
    <definedName name="T2.1?unit?ТТУТ" localSheetId="0">#REF!,#REF!,#REF!,#REF!,#REF!</definedName>
    <definedName name="T2.1?unit?ТТУТ">#REF!,#REF!,#REF!,#REF!,#REF!</definedName>
    <definedName name="T2.1?unit?ЧСЛ" localSheetId="0">#REF!</definedName>
    <definedName name="T2.1?unit?ЧСЛ">#REF!</definedName>
    <definedName name="T2.1_Protect" localSheetId="0">'КБК 213410-10 спецодежда (2)'!P4_T2.1_Protect,'КБК 213410-10 спецодежда (2)'!P5_T2.1_Protect,'КБК 213410-10 спецодежда (2)'!P6_T2.1_Protect,'КБК 213410-10 спецодежда (2)'!P7_T2.1_Protect</definedName>
    <definedName name="T2.1_Protect">P4_T2.1_Protect,P5_T2.1_Protect,P6_T2.1_Protect,P7_T2.1_Protect</definedName>
    <definedName name="T2.2?axis?C?ПФ" localSheetId="0">#REF!</definedName>
    <definedName name="T2.2?axis?C?ПФ">#REF!</definedName>
    <definedName name="T2.2?axis?C?ПФ?" localSheetId="0">#REF!</definedName>
    <definedName name="T2.2?axis?C?ПФ?">#REF!</definedName>
    <definedName name="T2.2?axis?C?ПЭ" localSheetId="0">#REF!</definedName>
    <definedName name="T2.2?axis?C?ПЭ">#REF!</definedName>
    <definedName name="T2.2?axis?C?ПЭ?" localSheetId="0">#REF!</definedName>
    <definedName name="T2.2?axis?C?ПЭ?">#REF!</definedName>
    <definedName name="T2.2?axis?R?ВТОП" localSheetId="0">#REF!,#REF!,#REF!,#REF!,#REF!,#REF!,#REF!,#REF!</definedName>
    <definedName name="T2.2?axis?R?ВТОП">#REF!,#REF!,#REF!,#REF!,#REF!,#REF!,#REF!,#REF!</definedName>
    <definedName name="T2.2?axis?R?ВТОП?" localSheetId="0">#REF!,#REF!,#REF!,#REF!,#REF!,#REF!,#REF!,#REF!</definedName>
    <definedName name="T2.2?axis?R?ВТОП?">#REF!,#REF!,#REF!,#REF!,#REF!,#REF!,#REF!,#REF!</definedName>
    <definedName name="T2.2?axis?R?ДЕТ" localSheetId="0">#REF!,#REF!,#REF!,#REF!,#REF!,#REF!,#REF!,#REF!</definedName>
    <definedName name="T2.2?axis?R?ДЕТ">#REF!,#REF!,#REF!,#REF!,#REF!,#REF!,#REF!,#REF!</definedName>
    <definedName name="T2.2?axis?R?ДЕТ?" localSheetId="0">#REF!,#REF!,#REF!,#REF!,#REF!,#REF!,#REF!,#REF!</definedName>
    <definedName name="T2.2?axis?R?ДЕТ?">#REF!,#REF!,#REF!,#REF!,#REF!,#REF!,#REF!,#REF!</definedName>
    <definedName name="T2.2?axis?ПРД?ПРЕД" localSheetId="0">#REF!</definedName>
    <definedName name="T2.2?axis?ПРД?ПРЕД">#REF!</definedName>
    <definedName name="T2.2?Data" localSheetId="0">#REF!,#REF!,#REF!,#REF!,#REF!,'КБК 213410-10 спецодежда (2)'!P1_T2.2?Data,'КБК 213410-10 спецодежда (2)'!P2_T2.2?Data,'КБК 213410-10 спецодежда (2)'!P3_T2.2?Data</definedName>
    <definedName name="T2.2?Data">#REF!,#REF!,#REF!,#REF!,#REF!,P1_T2.2?Data,P2_T2.2?Data,P3_T2.2?Data</definedName>
    <definedName name="T2.2?item_ext?ГАЗ" localSheetId="0">#REF!,#REF!,#REF!,#REF!</definedName>
    <definedName name="T2.2?item_ext?ГАЗ">#REF!,#REF!,#REF!,#REF!</definedName>
    <definedName name="T2.2?L1" localSheetId="0">#REF!</definedName>
    <definedName name="T2.2?L1">#REF!</definedName>
    <definedName name="T2.2?L10" localSheetId="0">#REF!</definedName>
    <definedName name="T2.2?L10">#REF!</definedName>
    <definedName name="T2.2?L100" localSheetId="0">#REF!</definedName>
    <definedName name="T2.2?L100">#REF!</definedName>
    <definedName name="T2.2?L11" localSheetId="0">#REF!</definedName>
    <definedName name="T2.2?L11">#REF!</definedName>
    <definedName name="T2.2?L12" localSheetId="0">#REF!</definedName>
    <definedName name="T2.2?L12">#REF!</definedName>
    <definedName name="T2.2?L13" localSheetId="0">#REF!</definedName>
    <definedName name="T2.2?L13">#REF!</definedName>
    <definedName name="T2.2?L14" localSheetId="0">#REF!</definedName>
    <definedName name="T2.2?L14">#REF!</definedName>
    <definedName name="T2.2?L15" localSheetId="0">#REF!</definedName>
    <definedName name="T2.2?L15">#REF!</definedName>
    <definedName name="T2.2?L16" localSheetId="0">#REF!</definedName>
    <definedName name="T2.2?L16">#REF!</definedName>
    <definedName name="T2.2?L17" localSheetId="0">#REF!</definedName>
    <definedName name="T2.2?L17">#REF!</definedName>
    <definedName name="T2.2?L17.1" localSheetId="0">#REF!</definedName>
    <definedName name="T2.2?L17.1">#REF!</definedName>
    <definedName name="T2.2?L17.x" localSheetId="0">#REF!</definedName>
    <definedName name="T2.2?L17.x">#REF!</definedName>
    <definedName name="T2.2?L18" localSheetId="0">#REF!</definedName>
    <definedName name="T2.2?L18">#REF!</definedName>
    <definedName name="T2.2?L18.x" localSheetId="0">#REF!</definedName>
    <definedName name="T2.2?L18.x">#REF!</definedName>
    <definedName name="T2.2?L19" localSheetId="0">#REF!</definedName>
    <definedName name="T2.2?L19">#REF!</definedName>
    <definedName name="T2.2?L19.x" localSheetId="0">#REF!</definedName>
    <definedName name="T2.2?L19.x">#REF!</definedName>
    <definedName name="T2.2?L2" localSheetId="0">#REF!</definedName>
    <definedName name="T2.2?L2">#REF!</definedName>
    <definedName name="T2.2?L2.1" localSheetId="0">#REF!</definedName>
    <definedName name="T2.2?L2.1">#REF!</definedName>
    <definedName name="T2.2?L2.1.1" localSheetId="0">#REF!</definedName>
    <definedName name="T2.2?L2.1.1">#REF!</definedName>
    <definedName name="T2.2?L2.2" localSheetId="0">#REF!</definedName>
    <definedName name="T2.2?L2.2">#REF!</definedName>
    <definedName name="T2.2?L2.2.1" localSheetId="0">#REF!</definedName>
    <definedName name="T2.2?L2.2.1">#REF!</definedName>
    <definedName name="T2.2?L20" localSheetId="0">#REF!</definedName>
    <definedName name="T2.2?L20">#REF!</definedName>
    <definedName name="T2.2?L20.x" localSheetId="0">#REF!</definedName>
    <definedName name="T2.2?L20.x">#REF!</definedName>
    <definedName name="T2.2?L21" localSheetId="0">#REF!</definedName>
    <definedName name="T2.2?L21">#REF!</definedName>
    <definedName name="T2.2?L21.x" localSheetId="0">#REF!</definedName>
    <definedName name="T2.2?L21.x">#REF!</definedName>
    <definedName name="T2.2?L22" localSheetId="0">#REF!</definedName>
    <definedName name="T2.2?L22">#REF!</definedName>
    <definedName name="T2.2?L22.1" localSheetId="0">#REF!</definedName>
    <definedName name="T2.2?L22.1">#REF!</definedName>
    <definedName name="T2.2?L22.x" localSheetId="0">#REF!</definedName>
    <definedName name="T2.2?L22.x">#REF!</definedName>
    <definedName name="T2.2?L23" localSheetId="0">#REF!</definedName>
    <definedName name="T2.2?L23">#REF!</definedName>
    <definedName name="T2.2?L23.x" localSheetId="0">#REF!</definedName>
    <definedName name="T2.2?L23.x">#REF!</definedName>
    <definedName name="T2.2?L24" localSheetId="0">#REF!</definedName>
    <definedName name="T2.2?L24">#REF!</definedName>
    <definedName name="T2.2?L24.1" localSheetId="0">#REF!</definedName>
    <definedName name="T2.2?L24.1">#REF!</definedName>
    <definedName name="T2.2?L24.x" localSheetId="0">#REF!</definedName>
    <definedName name="T2.2?L24.x">#REF!</definedName>
    <definedName name="T2.2?L25" localSheetId="0">#REF!</definedName>
    <definedName name="T2.2?L25">#REF!</definedName>
    <definedName name="T2.2?L25.1" localSheetId="0">#REF!</definedName>
    <definedName name="T2.2?L25.1">#REF!</definedName>
    <definedName name="T2.2?L25.x" localSheetId="0">#REF!</definedName>
    <definedName name="T2.2?L25.x">#REF!</definedName>
    <definedName name="T2.2?L26" localSheetId="0">#REF!</definedName>
    <definedName name="T2.2?L26">#REF!</definedName>
    <definedName name="T2.2?L26.1" localSheetId="0">#REF!</definedName>
    <definedName name="T2.2?L26.1">#REF!</definedName>
    <definedName name="T2.2?L26.x" localSheetId="0">#REF!</definedName>
    <definedName name="T2.2?L26.x">#REF!</definedName>
    <definedName name="T2.2?L27" localSheetId="0">#REF!</definedName>
    <definedName name="T2.2?L27">#REF!</definedName>
    <definedName name="T2.2?L27.x" localSheetId="0">#REF!</definedName>
    <definedName name="T2.2?L27.x">#REF!</definedName>
    <definedName name="T2.2?L28" localSheetId="0">#REF!</definedName>
    <definedName name="T2.2?L28">#REF!</definedName>
    <definedName name="T2.2?L3" localSheetId="0">#REF!</definedName>
    <definedName name="T2.2?L3">#REF!</definedName>
    <definedName name="T2.2?L4" localSheetId="0">#REF!</definedName>
    <definedName name="T2.2?L4">#REF!</definedName>
    <definedName name="T2.2?L4.1" localSheetId="0">#REF!</definedName>
    <definedName name="T2.2?L4.1">#REF!</definedName>
    <definedName name="T2.2?L5" localSheetId="0">#REF!</definedName>
    <definedName name="T2.2?L5">#REF!</definedName>
    <definedName name="T2.2?L6" localSheetId="0">#REF!</definedName>
    <definedName name="T2.2?L6">#REF!</definedName>
    <definedName name="T2.2?L7" localSheetId="0">#REF!</definedName>
    <definedName name="T2.2?L7">#REF!</definedName>
    <definedName name="T2.2?L7.1" localSheetId="0">#REF!</definedName>
    <definedName name="T2.2?L7.1">#REF!</definedName>
    <definedName name="T2.2?L8" localSheetId="0">#REF!</definedName>
    <definedName name="T2.2?L8">#REF!</definedName>
    <definedName name="T2.2?L9" localSheetId="0">#REF!</definedName>
    <definedName name="T2.2?L9">#REF!</definedName>
    <definedName name="T2.2?Name" localSheetId="0">#REF!</definedName>
    <definedName name="T2.2?Name">#REF!</definedName>
    <definedName name="T2.2?Table" localSheetId="0">#REF!</definedName>
    <definedName name="T2.2?Table">#REF!</definedName>
    <definedName name="T2.2?Title" localSheetId="0">#REF!</definedName>
    <definedName name="T2.2?Title">#REF!</definedName>
    <definedName name="T2.2?unit?Г.КВТЧ" localSheetId="0">#REF!</definedName>
    <definedName name="T2.2?unit?Г.КВТЧ">#REF!</definedName>
    <definedName name="T2.2?unit?КВТЧ.ГКАЛ" localSheetId="0">#REF!</definedName>
    <definedName name="T2.2?unit?КВТЧ.ГКАЛ">#REF!</definedName>
    <definedName name="T2.2?unit?КГ.ГКАЛ" localSheetId="0">#REF!</definedName>
    <definedName name="T2.2?unit?КГ.ГКАЛ">#REF!</definedName>
    <definedName name="T2.2?unit?МКВТЧ" localSheetId="0">#REF!,#REF!,#REF!,#REF!,#REF!</definedName>
    <definedName name="T2.2?unit?МКВТЧ">#REF!,#REF!,#REF!,#REF!,#REF!</definedName>
    <definedName name="T2.2?unit?ММКБ" localSheetId="0">#REF!</definedName>
    <definedName name="T2.2?unit?ММКБ">#REF!</definedName>
    <definedName name="T2.2?unit?ПРЦ" localSheetId="0">#REF!,#REF!,#REF!,#REF!,#REF!,#REF!</definedName>
    <definedName name="T2.2?unit?ПРЦ">#REF!,#REF!,#REF!,#REF!,#REF!,#REF!</definedName>
    <definedName name="T2.2?unit?РУБ.ТКВТЧ" localSheetId="0">#REF!</definedName>
    <definedName name="T2.2?unit?РУБ.ТКВТЧ">#REF!</definedName>
    <definedName name="T2.2?unit?РУБ.ТМКБ" localSheetId="0">#REF!,#REF!,#REF!</definedName>
    <definedName name="T2.2?unit?РУБ.ТМКБ">#REF!,#REF!,#REF!</definedName>
    <definedName name="T2.2?unit?РУБ.ТНТ" localSheetId="0">#REF!,#REF!,'КБК 213410-10 спецодежда (2)'!P1_T2.2?unit?РУБ.ТНТ</definedName>
    <definedName name="T2.2?unit?РУБ.ТНТ">#REF!,#REF!,P1_T2.2?unit?РУБ.ТНТ</definedName>
    <definedName name="T2.2?unit?РУБ.ТУТ" localSheetId="0">#REF!,#REF!,#REF!</definedName>
    <definedName name="T2.2?unit?РУБ.ТУТ">#REF!,#REF!,#REF!</definedName>
    <definedName name="T2.2?unit?ТГКАЛ" localSheetId="0">#REF!,#REF!,#REF!</definedName>
    <definedName name="T2.2?unit?ТГКАЛ">#REF!,#REF!,#REF!</definedName>
    <definedName name="T2.2?unit?ТРУБ" localSheetId="0">#REF!,#REF!,#REF!</definedName>
    <definedName name="T2.2?unit?ТРУБ">#REF!,#REF!,#REF!</definedName>
    <definedName name="T2.2?unit?ТТНТ" localSheetId="0">#REF!,#REF!,#REF!</definedName>
    <definedName name="T2.2?unit?ТТНТ">#REF!,#REF!,#REF!</definedName>
    <definedName name="T2.2?unit?ТТУТ" localSheetId="0">#REF!,#REF!,#REF!,#REF!,#REF!</definedName>
    <definedName name="T2.2?unit?ТТУТ">#REF!,#REF!,#REF!,#REF!,#REF!</definedName>
    <definedName name="T2.2?unit?ЧСЛ" localSheetId="0">#REF!</definedName>
    <definedName name="T2.2?unit?ЧСЛ">#REF!</definedName>
    <definedName name="T2.2_Protect" localSheetId="0">#REF!,#REF!,#REF!,'КБК 213410-10 спецодежда (2)'!P1_T2.2_Protect,'КБК 213410-10 спецодежда (2)'!P2_T2.2_Protect,'КБК 213410-10 спецодежда (2)'!P3_T2.2_Protect,'КБК 213410-10 спецодежда (2)'!P4_T2.2_Protect,'КБК 213410-10 спецодежда (2)'!P5_T2.2_Protect,'КБК 213410-10 спецодежда (2)'!P6_T2.2_Protect</definedName>
    <definedName name="T2.2_Protect">#REF!,#REF!,#REF!,P1_T2.2_Protect,P2_T2.2_Protect,P3_T2.2_Protect,P4_T2.2_Protect,P5_T2.2_Protect,P6_T2.2_Protect</definedName>
    <definedName name="T2?axis?C?ПФ" localSheetId="0">'[4]Топливо 2005'!#REF!</definedName>
    <definedName name="T2?axis?C?ПФ">'[4]Топливо 2005'!#REF!</definedName>
    <definedName name="T2?axis?C?ПЭ" localSheetId="0">'[4]Топливо 2005'!#REF!</definedName>
    <definedName name="T2?axis?C?ПЭ">'[4]Топливо 2005'!#REF!</definedName>
    <definedName name="T2?axis?C?ПЭ?" localSheetId="0">'[4]Топливо 2005'!#REF!</definedName>
    <definedName name="T2?axis?C?ПЭ?">'[4]Топливо 2005'!#REF!</definedName>
    <definedName name="T2?axis?R?ВТОП" localSheetId="0">'[4]Топливо 2005'!#REF!,'[4]Топливо 2005'!#REF!,'[4]Топливо 2005'!#REF!,'КБК 213410-10 спецодежда (2)'!P1_T2?axis?R?ВТОП</definedName>
    <definedName name="T2?axis?R?ВТОП">'[4]Топливо 2005'!#REF!,'[4]Топливо 2005'!#REF!,'[4]Топливо 2005'!#REF!,P1_T2?axis?R?ВТОП</definedName>
    <definedName name="T2?axis?R?ВТОП?" localSheetId="0">'[4]Топливо 2005'!#REF!,'[4]Топливо 2005'!#REF!,'[4]Топливо 2005'!#REF!,'КБК 213410-10 спецодежда (2)'!P1_T2?axis?R?ВТОП?</definedName>
    <definedName name="T2?axis?R?ВТОП?">'[4]Топливо 2005'!#REF!,'[4]Топливо 2005'!#REF!,'[4]Топливо 2005'!#REF!,P1_T2?axis?R?ВТОП?</definedName>
    <definedName name="T2?axis?R?ДЕТ" localSheetId="0">'[4]Топливо 2005'!#REF!,'[4]Топливо 2005'!#REF!,'[4]Топливо 2005'!#REF!,'КБК 213410-10 спецодежда (2)'!P1_T2?axis?R?ДЕТ</definedName>
    <definedName name="T2?axis?R?ДЕТ">'[4]Топливо 2005'!#REF!,'[4]Топливо 2005'!#REF!,'[4]Топливо 2005'!#REF!,P1_T2?axis?R?ДЕТ</definedName>
    <definedName name="T2?axis?R?ДЕТ?" localSheetId="0">'[4]Топливо 2005'!#REF!,'[4]Топливо 2005'!#REF!,'[4]Топливо 2005'!#REF!,'КБК 213410-10 спецодежда (2)'!P1_T2?axis?R?ДЕТ?</definedName>
    <definedName name="T2?axis?R?ДЕТ?">'[4]Топливо 2005'!#REF!,'[4]Топливо 2005'!#REF!,'[4]Топливо 2005'!#REF!,P1_T2?axis?R?ДЕТ?</definedName>
    <definedName name="T2?axis?ПРД?БАЗ" localSheetId="0">'[4]Топливо 2005'!#REF!</definedName>
    <definedName name="T2?axis?ПРД?БАЗ">'[4]Топливо 2005'!#REF!</definedName>
    <definedName name="T2?axis?ПРД?ПРЕД" localSheetId="0">'[4]Топливо 2005'!#REF!</definedName>
    <definedName name="T2?axis?ПРД?ПРЕД">'[4]Топливо 2005'!#REF!</definedName>
    <definedName name="T2?axis?ПРД?РЕГ" localSheetId="0">'[4]Топливо 2005'!#REF!</definedName>
    <definedName name="T2?axis?ПРД?РЕГ">'[4]Топливо 2005'!#REF!</definedName>
    <definedName name="T2?axis?ПФ?ПЛАН" localSheetId="0">'[4]Топливо 2005'!#REF!,'[4]Топливо 2005'!#REF!</definedName>
    <definedName name="T2?axis?ПФ?ПЛАН">'[4]Топливо 2005'!#REF!,'[4]Топливо 2005'!#REF!</definedName>
    <definedName name="T2?axis?ПФ?ФАКТ" localSheetId="0">'[4]Топливо 2005'!#REF!,'[4]Топливо 2005'!#REF!</definedName>
    <definedName name="T2?axis?ПФ?ФАКТ">'[4]Топливо 2005'!#REF!,'[4]Топливо 2005'!#REF!</definedName>
    <definedName name="T2?Data" localSheetId="0">'КБК 213410-10 спецодежда (2)'!P5_T2?Data,'КБК 213410-10 спецодежда (2)'!P6_T2?Data,'КБК 213410-10 спецодежда (2)'!P7_T2?Data</definedName>
    <definedName name="T2?Data">P5_T2?Data,P6_T2?Data,P7_T2?Data</definedName>
    <definedName name="T2?item_ext?ГАЗ" localSheetId="0">'[4]Топливо 2005'!#REF!,'[4]Топливо 2005'!#REF!,'[4]Топливо 2005'!#REF!,'[4]Топливо 2005'!#REF!</definedName>
    <definedName name="T2?item_ext?ГАЗ">'[4]Топливо 2005'!#REF!,'[4]Топливо 2005'!#REF!,'[4]Топливо 2005'!#REF!,'[4]Топливо 2005'!#REF!</definedName>
    <definedName name="T2?item_ext?РОСТ" localSheetId="0">'[4]Топливо 2005'!#REF!</definedName>
    <definedName name="T2?item_ext?РОСТ">'[4]Топливо 2005'!#REF!</definedName>
    <definedName name="T2?L1" localSheetId="0">'[4]Топливо 2005'!#REF!</definedName>
    <definedName name="T2?L1">'[4]Топливо 2005'!#REF!</definedName>
    <definedName name="T2?L10" localSheetId="0">'[4]Топливо 2005'!#REF!</definedName>
    <definedName name="T2?L10">'[4]Топливо 2005'!#REF!</definedName>
    <definedName name="T2?L100" localSheetId="0">'[4]Топливо 2005'!#REF!</definedName>
    <definedName name="T2?L100">'[4]Топливо 2005'!#REF!</definedName>
    <definedName name="T2?L11" localSheetId="0">'[4]Топливо 2005'!#REF!</definedName>
    <definedName name="T2?L11">'[4]Топливо 2005'!#REF!</definedName>
    <definedName name="T2?L12" localSheetId="0">'[4]Топливо 2005'!#REF!</definedName>
    <definedName name="T2?L12">'[4]Топливо 2005'!#REF!</definedName>
    <definedName name="T2?L13" localSheetId="0">'[4]Топливо 2005'!#REF!</definedName>
    <definedName name="T2?L13">'[4]Топливо 2005'!#REF!</definedName>
    <definedName name="T2?L14" localSheetId="0">'[4]Топливо 2005'!#REF!</definedName>
    <definedName name="T2?L14">'[4]Топливо 2005'!#REF!</definedName>
    <definedName name="T2?L15" localSheetId="0">'[4]Топливо 2005'!#REF!</definedName>
    <definedName name="T2?L15">'[4]Топливо 2005'!#REF!</definedName>
    <definedName name="T2?L16" localSheetId="0">'[4]Топливо 2005'!#REF!</definedName>
    <definedName name="T2?L16">'[4]Топливо 2005'!#REF!</definedName>
    <definedName name="T2?L17" localSheetId="0">'[4]Топливо 2005'!#REF!</definedName>
    <definedName name="T2?L17">'[4]Топливо 2005'!#REF!</definedName>
    <definedName name="T2?L17.1" localSheetId="0">'[4]Топливо 2005'!#REF!</definedName>
    <definedName name="T2?L17.1">'[4]Топливо 2005'!#REF!</definedName>
    <definedName name="T2?L17.x" localSheetId="0">'[4]Топливо 2005'!#REF!</definedName>
    <definedName name="T2?L17.x">'[4]Топливо 2005'!#REF!</definedName>
    <definedName name="T2?L18" localSheetId="0">'[4]Топливо 2005'!#REF!</definedName>
    <definedName name="T2?L18">'[4]Топливо 2005'!#REF!</definedName>
    <definedName name="T2?L18.x" localSheetId="0">'[4]Топливо 2005'!#REF!</definedName>
    <definedName name="T2?L18.x">'[4]Топливо 2005'!#REF!</definedName>
    <definedName name="T2?L19" localSheetId="0">'[4]Топливо 2005'!#REF!</definedName>
    <definedName name="T2?L19">'[4]Топливо 2005'!#REF!</definedName>
    <definedName name="T2?L19.x" localSheetId="0">'[4]Топливо 2005'!#REF!</definedName>
    <definedName name="T2?L19.x">'[4]Топливо 2005'!#REF!</definedName>
    <definedName name="T2?L2" localSheetId="0">'[4]Топливо 2005'!#REF!</definedName>
    <definedName name="T2?L2">'[4]Топливо 2005'!#REF!</definedName>
    <definedName name="T2?L2.1" localSheetId="0">'[4]Топливо 2005'!#REF!</definedName>
    <definedName name="T2?L2.1">'[4]Топливо 2005'!#REF!</definedName>
    <definedName name="T2?L2.1.1" localSheetId="0">'[4]Топливо 2005'!#REF!</definedName>
    <definedName name="T2?L2.1.1">'[4]Топливо 2005'!#REF!</definedName>
    <definedName name="T2?L2.2" localSheetId="0">'[4]Топливо 2005'!#REF!</definedName>
    <definedName name="T2?L2.2">'[4]Топливо 2005'!#REF!</definedName>
    <definedName name="T2?L2.2.1" localSheetId="0">'[4]Топливо 2005'!#REF!</definedName>
    <definedName name="T2?L2.2.1">'[4]Топливо 2005'!#REF!</definedName>
    <definedName name="T2?L20" localSheetId="0">'[4]Топливо 2005'!#REF!</definedName>
    <definedName name="T2?L20">'[4]Топливо 2005'!#REF!</definedName>
    <definedName name="T2?L20.x" localSheetId="0">'[4]Топливо 2005'!#REF!</definedName>
    <definedName name="T2?L20.x">'[4]Топливо 2005'!#REF!</definedName>
    <definedName name="T2?L21" localSheetId="0">'[4]Топливо 2005'!#REF!</definedName>
    <definedName name="T2?L21">'[4]Топливо 2005'!#REF!</definedName>
    <definedName name="T2?L21.x" localSheetId="0">'[4]Топливо 2005'!#REF!</definedName>
    <definedName name="T2?L21.x">'[4]Топливо 2005'!#REF!</definedName>
    <definedName name="T2?L22" localSheetId="0">'[4]Топливо 2005'!#REF!</definedName>
    <definedName name="T2?L22">'[4]Топливо 2005'!#REF!</definedName>
    <definedName name="T2?L22.1" localSheetId="0">'[4]Топливо 2005'!#REF!</definedName>
    <definedName name="T2?L22.1">'[4]Топливо 2005'!#REF!</definedName>
    <definedName name="T2?L22.x" localSheetId="0">'[4]Топливо 2005'!#REF!</definedName>
    <definedName name="T2?L22.x">'[4]Топливо 2005'!#REF!</definedName>
    <definedName name="T2?L23" localSheetId="0">'[4]Топливо 2005'!#REF!</definedName>
    <definedName name="T2?L23">'[4]Топливо 2005'!#REF!</definedName>
    <definedName name="T2?L23.x" localSheetId="0">'[4]Топливо 2005'!#REF!</definedName>
    <definedName name="T2?L23.x">'[4]Топливо 2005'!#REF!</definedName>
    <definedName name="T2?L24" localSheetId="0">'[4]Топливо 2005'!#REF!</definedName>
    <definedName name="T2?L24">'[4]Топливо 2005'!#REF!</definedName>
    <definedName name="T2?L24.1" localSheetId="0">'[4]Топливо 2005'!#REF!</definedName>
    <definedName name="T2?L24.1">'[4]Топливо 2005'!#REF!</definedName>
    <definedName name="T2?L24.x" localSheetId="0">'[4]Топливо 2005'!#REF!</definedName>
    <definedName name="T2?L24.x">'[4]Топливо 2005'!#REF!</definedName>
    <definedName name="T2?L25" localSheetId="0">'[4]Топливо 2005'!#REF!</definedName>
    <definedName name="T2?L25">'[4]Топливо 2005'!#REF!</definedName>
    <definedName name="T2?L25.1" localSheetId="0">'[4]Топливо 2005'!#REF!</definedName>
    <definedName name="T2?L25.1">'[4]Топливо 2005'!#REF!</definedName>
    <definedName name="T2?L25.x" localSheetId="0">'[4]Топливо 2005'!#REF!</definedName>
    <definedName name="T2?L25.x">'[4]Топливо 2005'!#REF!</definedName>
    <definedName name="T2?L26" localSheetId="0">'[4]Топливо 2005'!#REF!</definedName>
    <definedName name="T2?L26">'[4]Топливо 2005'!#REF!</definedName>
    <definedName name="T2?L26.1" localSheetId="0">'[4]Топливо 2005'!#REF!</definedName>
    <definedName name="T2?L26.1">'[4]Топливо 2005'!#REF!</definedName>
    <definedName name="T2?L26.x" localSheetId="0">'[4]Топливо 2005'!#REF!</definedName>
    <definedName name="T2?L26.x">'[4]Топливо 2005'!#REF!</definedName>
    <definedName name="T2?L27" localSheetId="0">'[4]Топливо 2005'!#REF!</definedName>
    <definedName name="T2?L27">'[4]Топливо 2005'!#REF!</definedName>
    <definedName name="T2?L27.x" localSheetId="0">'[4]Топливо 2005'!#REF!</definedName>
    <definedName name="T2?L27.x">'[4]Топливо 2005'!#REF!</definedName>
    <definedName name="T2?L28" localSheetId="0">'[4]Топливо 2005'!#REF!</definedName>
    <definedName name="T2?L28">'[4]Топливо 2005'!#REF!</definedName>
    <definedName name="T2?L3" localSheetId="0">'[4]Топливо 2005'!#REF!</definedName>
    <definedName name="T2?L3">'[4]Топливо 2005'!#REF!</definedName>
    <definedName name="T2?L4" localSheetId="0">'[4]Топливо 2005'!#REF!</definedName>
    <definedName name="T2?L4">'[4]Топливо 2005'!#REF!</definedName>
    <definedName name="T2?L4.1" localSheetId="0">'[4]Топливо 2005'!#REF!</definedName>
    <definedName name="T2?L4.1">'[4]Топливо 2005'!#REF!</definedName>
    <definedName name="T2?L5" localSheetId="0">'[4]Топливо 2005'!#REF!</definedName>
    <definedName name="T2?L5">'[4]Топливо 2005'!#REF!</definedName>
    <definedName name="T2?L6" localSheetId="0">'[4]Топливо 2005'!#REF!</definedName>
    <definedName name="T2?L6">'[4]Топливо 2005'!#REF!</definedName>
    <definedName name="T2?L7" localSheetId="0">'[4]Топливо 2005'!#REF!</definedName>
    <definedName name="T2?L7">'[4]Топливо 2005'!#REF!</definedName>
    <definedName name="T2?L7.1" localSheetId="0">'[4]Топливо 2005'!#REF!</definedName>
    <definedName name="T2?L7.1">'[4]Топливо 2005'!#REF!</definedName>
    <definedName name="T2?L8" localSheetId="0">'[4]Топливо 2005'!#REF!</definedName>
    <definedName name="T2?L8">'[4]Топливо 2005'!#REF!</definedName>
    <definedName name="T2?L9" localSheetId="0">'[4]Топливо 2005'!#REF!</definedName>
    <definedName name="T2?L9">'[4]Топливо 2005'!#REF!</definedName>
    <definedName name="T2?Name" localSheetId="0">'[4]Топливо 2005'!#REF!</definedName>
    <definedName name="T2?Name">'[4]Топливо 2005'!#REF!</definedName>
    <definedName name="T2?Table">'[4]Топливо 2005'!$A$3:$B$14</definedName>
    <definedName name="T2?Title" localSheetId="0">'[4]Топливо 2005'!#REF!</definedName>
    <definedName name="T2?Title">'[4]Топливо 2005'!#REF!</definedName>
    <definedName name="T2?unit?Г.КВТЧ" localSheetId="0">'[4]Топливо 2005'!#REF!</definedName>
    <definedName name="T2?unit?Г.КВТЧ">'[4]Топливо 2005'!#REF!</definedName>
    <definedName name="T2?unit?КВТЧ.ГКАЛ" localSheetId="0">'[4]Топливо 2005'!#REF!</definedName>
    <definedName name="T2?unit?КВТЧ.ГКАЛ">'[4]Топливо 2005'!#REF!</definedName>
    <definedName name="T2?unit?КГ.ГКАЛ" localSheetId="0">'[4]Топливо 2005'!#REF!</definedName>
    <definedName name="T2?unit?КГ.ГКАЛ">'[4]Топливо 2005'!#REF!</definedName>
    <definedName name="T2?unit?МКВТЧ" localSheetId="0">'[4]Топливо 2005'!#REF!,'[4]Топливо 2005'!#REF!,'[4]Топливо 2005'!#REF!,'[4]Топливо 2005'!#REF!,'[4]Топливо 2005'!#REF!</definedName>
    <definedName name="T2?unit?МКВТЧ">'[4]Топливо 2005'!#REF!,'[4]Топливо 2005'!#REF!,'[4]Топливо 2005'!#REF!,'[4]Топливо 2005'!#REF!,'[4]Топливо 2005'!#REF!</definedName>
    <definedName name="T2?unit?ММКБ" localSheetId="0">'[4]Топливо 2005'!#REF!</definedName>
    <definedName name="T2?unit?ММКБ">'[4]Топливо 2005'!#REF!</definedName>
    <definedName name="T2?unit?ПРЦ" localSheetId="0">'[4]Топливо 2005'!#REF!,'[4]Топливо 2005'!#REF!,'[4]Топливо 2005'!#REF!,'[4]Топливо 2005'!#REF!,'[4]Топливо 2005'!#REF!,'[4]Топливо 2005'!#REF!,'[4]Топливо 2005'!#REF!</definedName>
    <definedName name="T2?unit?ПРЦ">'[4]Топливо 2005'!#REF!,'[4]Топливо 2005'!#REF!,'[4]Топливо 2005'!#REF!,'[4]Топливо 2005'!#REF!,'[4]Топливо 2005'!#REF!,'[4]Топливо 2005'!#REF!,'[4]Топливо 2005'!#REF!</definedName>
    <definedName name="T2?unit?РУБ.ТКВТЧ" localSheetId="0">'[4]Топливо 2005'!#REF!</definedName>
    <definedName name="T2?unit?РУБ.ТКВТЧ">'[4]Топливо 2005'!#REF!</definedName>
    <definedName name="T2?unit?РУБ.ТМКБ" localSheetId="0">'[4]Топливо 2005'!#REF!,'[4]Топливо 2005'!#REF!,'[4]Топливо 2005'!#REF!</definedName>
    <definedName name="T2?unit?РУБ.ТМКБ">'[4]Топливо 2005'!#REF!,'[4]Топливо 2005'!#REF!,'[4]Топливо 2005'!#REF!</definedName>
    <definedName name="T2?unit?РУБ.ТНТ" localSheetId="0">'[4]Топливо 2005'!#REF!,'КБК 213410-10 спецодежда (2)'!P1_T2?unit?РУБ.ТНТ</definedName>
    <definedName name="T2?unit?РУБ.ТНТ">'[4]Топливо 2005'!#REF!,P1_T2?unit?РУБ.ТНТ</definedName>
    <definedName name="T2?unit?РУБ.ТУТ" localSheetId="0">'[4]Топливо 2005'!#REF!,'[4]Топливо 2005'!#REF!,'[4]Топливо 2005'!#REF!</definedName>
    <definedName name="T2?unit?РУБ.ТУТ">'[4]Топливо 2005'!#REF!,'[4]Топливо 2005'!#REF!,'[4]Топливо 2005'!#REF!</definedName>
    <definedName name="T2?unit?ТГКАЛ" localSheetId="0">'[4]Топливо 2005'!#REF!,'[4]Топливо 2005'!#REF!,'[4]Топливо 2005'!#REF!</definedName>
    <definedName name="T2?unit?ТГКАЛ">'[4]Топливо 2005'!#REF!,'[4]Топливо 2005'!#REF!,'[4]Топливо 2005'!#REF!</definedName>
    <definedName name="T2?unit?ТРУБ" localSheetId="0">'[4]Топливо 2005'!#REF!,'КБК 213410-10 спецодежда (2)'!P1_T2?unit?ТРУБ</definedName>
    <definedName name="T2?unit?ТРУБ">'[4]Топливо 2005'!#REF!,P1_T2?unit?ТРУБ</definedName>
    <definedName name="T2?unit?ТТНТ" localSheetId="0">'[4]Топливо 2005'!#REF!,'[4]Топливо 2005'!#REF!,'[4]Топливо 2005'!#REF!</definedName>
    <definedName name="T2?unit?ТТНТ">'[4]Топливо 2005'!#REF!,'[4]Топливо 2005'!#REF!,'[4]Топливо 2005'!#REF!</definedName>
    <definedName name="T2?unit?ТТУТ" localSheetId="0">'[4]Топливо 2005'!#REF!,'[4]Топливо 2005'!#REF!,'[4]Топливо 2005'!#REF!,'[4]Топливо 2005'!#REF!,'[4]Топливо 2005'!#REF!</definedName>
    <definedName name="T2?unit?ТТУТ">'[4]Топливо 2005'!#REF!,'[4]Топливо 2005'!#REF!,'[4]Топливо 2005'!#REF!,'[4]Топливо 2005'!#REF!,'[4]Топливо 2005'!#REF!</definedName>
    <definedName name="T2?unit?ЧСЛ" localSheetId="0">'[4]Топливо 2005'!#REF!</definedName>
    <definedName name="T2?unit?ЧСЛ">'[4]Топливо 2005'!#REF!</definedName>
    <definedName name="T2_1_ADD_COL" localSheetId="0">#REF!</definedName>
    <definedName name="T2_1_ADD_COL">#REF!</definedName>
    <definedName name="T2_1_Protect" localSheetId="0">'КБК 213410-10 спецодежда (2)'!P4_T2_1_Protect,'КБК 213410-10 спецодежда (2)'!P5_T2_1_Protect,'КБК 213410-10 спецодежда (2)'!P6_T2_1_Protect,'КБК 213410-10 спецодежда (2)'!P7_T2_1_Protect</definedName>
    <definedName name="T2_1_Protect">P4_T2_1_Protect,P5_T2_1_Protect,P6_T2_1_Protect,P7_T2_1_Protect</definedName>
    <definedName name="T2_2_ADD_COL" localSheetId="0">#REF!</definedName>
    <definedName name="T2_2_ADD_COL">#REF!</definedName>
    <definedName name="T2_2_Protect" localSheetId="0">'КБК 213410-10 спецодежда (2)'!P4_T2_2_Protect,'КБК 213410-10 спецодежда (2)'!P5_T2_2_Protect,'КБК 213410-10 спецодежда (2)'!P6_T2_2_Protect,'КБК 213410-10 спецодежда (2)'!P7_T2_2_Protect</definedName>
    <definedName name="T2_2_Protect">P4_T2_2_Protect,P5_T2_2_Protect,P6_T2_2_Protect,P7_T2_2_Protect</definedName>
    <definedName name="T2_ADD_COL" localSheetId="0">'[4]Топливо 2005'!#REF!</definedName>
    <definedName name="T2_ADD_COL">'[4]Топливо 2005'!#REF!</definedName>
    <definedName name="T2_Protect" localSheetId="0">'КБК 213410-10 спецодежда (2)'!P4_T2_Protect,'КБК 213410-10 спецодежда (2)'!P5_T2_Protect,'КБК 213410-10 спецодежда (2)'!P6_T2_Protect</definedName>
    <definedName name="T2_Protect">P4_T2_Protect,P5_T2_Protect,P6_T2_Protect</definedName>
    <definedName name="T20?axis?R?ДОГОВОР" localSheetId="0">#REF!,#REF!</definedName>
    <definedName name="T20?axis?R?ДОГОВОР">#REF!,#REF!</definedName>
    <definedName name="T20?axis?R?ДОГОВОР?" localSheetId="0">#REF!,#REF!</definedName>
    <definedName name="T20?axis?R?ДОГОВОР?">#REF!,#REF!</definedName>
    <definedName name="T20?axis?ПРД?БАЗ" localSheetId="0">#REF!,#REF!</definedName>
    <definedName name="T20?axis?ПРД?БАЗ">#REF!,#REF!</definedName>
    <definedName name="T20?axis?ПРД?ПРЕД" localSheetId="0">#REF!,#REF!</definedName>
    <definedName name="T20?axis?ПРД?ПРЕД">#REF!,#REF!</definedName>
    <definedName name="T20?axis?ПРД?РЕГ" localSheetId="0">#REF!</definedName>
    <definedName name="T20?axis?ПРД?РЕГ">#REF!</definedName>
    <definedName name="T20?axis?ПФ?NA" localSheetId="0">#REF!</definedName>
    <definedName name="T20?axis?ПФ?NA">#REF!</definedName>
    <definedName name="T20?axis?ПФ?ПЛАН" localSheetId="0">#REF!,#REF!,#REF!,#REF!</definedName>
    <definedName name="T20?axis?ПФ?ПЛАН">#REF!,#REF!,#REF!,#REF!</definedName>
    <definedName name="T20?axis?ПФ?ФАКТ" localSheetId="0">#REF!,#REF!,#REF!,#REF!</definedName>
    <definedName name="T20?axis?ПФ?ФАКТ">#REF!,#REF!,#REF!,#REF!</definedName>
    <definedName name="T20?Data" localSheetId="0">#REF!,#REF!,#REF!,#REF!,#REF!</definedName>
    <definedName name="T20?Data">#REF!,#REF!,#REF!,#REF!,#REF!</definedName>
    <definedName name="T20?item_ext?РОСТ" localSheetId="0">#REF!</definedName>
    <definedName name="T20?item_ext?РОСТ">#REF!</definedName>
    <definedName name="T20?L1" localSheetId="0">#REF!</definedName>
    <definedName name="T20?L1">#REF!</definedName>
    <definedName name="T20?L1.1" localSheetId="0">#REF!,#REF!,#REF!</definedName>
    <definedName name="T20?L1.1">#REF!,#REF!,#REF!</definedName>
    <definedName name="T20?L1.2" localSheetId="0">#REF!,#REF!,#REF!</definedName>
    <definedName name="T20?L1.2">#REF!,#REF!,#REF!</definedName>
    <definedName name="T20?L1.3" localSheetId="0">#REF!,#REF!,#REF!</definedName>
    <definedName name="T20?L1.3">#REF!,#REF!,#REF!</definedName>
    <definedName name="T20?L2" localSheetId="0">#REF!</definedName>
    <definedName name="T20?L2">#REF!</definedName>
    <definedName name="T20?L2.1" localSheetId="0">#REF!,#REF!,#REF!</definedName>
    <definedName name="T20?L2.1">#REF!,#REF!,#REF!</definedName>
    <definedName name="T20?L2.2" localSheetId="0">#REF!,#REF!,#REF!</definedName>
    <definedName name="T20?L2.2">#REF!,#REF!,#REF!</definedName>
    <definedName name="T20?L2.3" localSheetId="0">#REF!,#REF!,#REF!</definedName>
    <definedName name="T20?L2.3">#REF!,#REF!,#REF!</definedName>
    <definedName name="T20?L3" localSheetId="0">#REF!</definedName>
    <definedName name="T20?L3">#REF!</definedName>
    <definedName name="T20?Name" localSheetId="0">#REF!</definedName>
    <definedName name="T20?Name">#REF!</definedName>
    <definedName name="T20?Table" localSheetId="0">#REF!</definedName>
    <definedName name="T20?Table">#REF!</definedName>
    <definedName name="T20?Title" localSheetId="0">#REF!</definedName>
    <definedName name="T20?Title">#REF!</definedName>
    <definedName name="T20?unit?ПРЦ" localSheetId="0">#REF!</definedName>
    <definedName name="T20?unit?ПРЦ">#REF!</definedName>
    <definedName name="T20?unit?ТРУБ" localSheetId="0">#REF!</definedName>
    <definedName name="T20?unit?ТРУБ">#REF!</definedName>
    <definedName name="T20_Protect" localSheetId="0">#REF!,#REF!,#REF!,#REF!,#REF!,#REF!</definedName>
    <definedName name="T20_Protect">#REF!,#REF!,#REF!,#REF!,#REF!,#REF!</definedName>
    <definedName name="T21?axis?R?ВРАС" localSheetId="0">#REF!</definedName>
    <definedName name="T21?axis?R?ВРАС">#REF!</definedName>
    <definedName name="T21?axis?R?ВРАС?" localSheetId="0">#REF!</definedName>
    <definedName name="T21?axis?R?ВРАС?">#REF!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БАЗ" localSheetId="0">#REF!,#REF!</definedName>
    <definedName name="T21?axis?ПРД?БАЗ">#REF!,#REF!</definedName>
    <definedName name="T21?axis?ПРД?ПРЕД" localSheetId="0">#REF!,#REF!</definedName>
    <definedName name="T21?axis?ПРД?ПРЕД">#REF!,#REF!</definedName>
    <definedName name="T21?axis?ПРД?РЕГ" localSheetId="0">#REF!</definedName>
    <definedName name="T21?axis?ПРД?РЕГ">#REF!</definedName>
    <definedName name="T21?axis?ПФ?NA" localSheetId="0">#REF!</definedName>
    <definedName name="T21?axis?ПФ?NA">#REF!</definedName>
    <definedName name="T21?axis?ПФ?ПЛАН" localSheetId="0">#REF!,#REF!,#REF!,#REF!</definedName>
    <definedName name="T21?axis?ПФ?ПЛАН">#REF!,#REF!,#REF!,#REF!</definedName>
    <definedName name="T21?axis?ПФ?ФАКТ" localSheetId="0">#REF!,#REF!,#REF!,#REF!</definedName>
    <definedName name="T21?axis?ПФ?ФАКТ">#REF!,#REF!,#REF!,#REF!</definedName>
    <definedName name="T21?Data" localSheetId="0">#REF!,#REF!,#REF!,#REF!</definedName>
    <definedName name="T21?Data">#REF!,#REF!,#REF!,#REF!</definedName>
    <definedName name="T21?item_ext?МЕД" localSheetId="0">#REF!</definedName>
    <definedName name="T21?item_ext?МЕД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1.1" localSheetId="0">#REF!</definedName>
    <definedName name="T21?L1.1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Protect" localSheetId="0">#REF!,#REF!,#REF!,#REF!,#REF!,#REF!,#REF!</definedName>
    <definedName name="T21_Protect">#REF!,#REF!,#REF!,#REF!,#REF!,#REF!,#REF!</definedName>
    <definedName name="T22?axis?R?ВРАС" localSheetId="0">#REF!</definedName>
    <definedName name="T22?axis?R?ВРАС">#REF!</definedName>
    <definedName name="T22?axis?R?ВРАС?" localSheetId="0">#REF!</definedName>
    <definedName name="T22?axis?R?ВРАС?">#REF!</definedName>
    <definedName name="T22?axis?R?ДОГОВОР" localSheetId="0">#REF!</definedName>
    <definedName name="T22?axis?R?ДОГОВОР">#REF!</definedName>
    <definedName name="T22?axis?R?ДОГОВОР?" localSheetId="0">#REF!</definedName>
    <definedName name="T22?axis?R?ДОГОВОР?">#REF!</definedName>
    <definedName name="T22?axis?ПРД?БАЗ" localSheetId="0">#REF!,#REF!</definedName>
    <definedName name="T22?axis?ПРД?БАЗ">#REF!,#REF!</definedName>
    <definedName name="T22?axis?ПРД?ПРЕД" localSheetId="0">#REF!,#REF!</definedName>
    <definedName name="T22?axis?ПРД?ПРЕД">#REF!,#REF!</definedName>
    <definedName name="T22?axis?ПРД?РЕГ" localSheetId="0">#REF!</definedName>
    <definedName name="T22?axis?ПРД?РЕГ">#REF!</definedName>
    <definedName name="T22?axis?ПФ?NA" localSheetId="0">#REF!</definedName>
    <definedName name="T22?axis?ПФ?NA">#REF!</definedName>
    <definedName name="T22?axis?ПФ?ПЛАН" localSheetId="0">#REF!,#REF!,#REF!,#REF!</definedName>
    <definedName name="T22?axis?ПФ?ПЛАН">#REF!,#REF!,#REF!,#REF!</definedName>
    <definedName name="T22?axis?ПФ?ФАКТ" localSheetId="0">#REF!,#REF!,#REF!,#REF!</definedName>
    <definedName name="T22?axis?ПФ?ФАКТ">#REF!,#REF!,#REF!,#REF!</definedName>
    <definedName name="T22?Data" localSheetId="0">#REF!,'КБК 213410-10 спецодежда (2)'!P1_T22?Data</definedName>
    <definedName name="T22?Data">#REF!,P1_T22?Data</definedName>
    <definedName name="T22?item_ext?РОСТ" localSheetId="0">#REF!</definedName>
    <definedName name="T22?item_ext?РОСТ">#REF!</definedName>
    <definedName name="T22?L1" localSheetId="0">#REF!</definedName>
    <definedName name="T22?L1">#REF!</definedName>
    <definedName name="T22?L1.1" localSheetId="0">#REF!</definedName>
    <definedName name="T22?L1.1">#REF!</definedName>
    <definedName name="T22?L1.x" localSheetId="0">#REF!,#REF!</definedName>
    <definedName name="T22?L1.x">#REF!,#REF!</definedName>
    <definedName name="T22?Name" localSheetId="0">#REF!</definedName>
    <definedName name="T22?Name">#REF!</definedName>
    <definedName name="T22?Table" localSheetId="0">#REF!</definedName>
    <definedName name="T22?Table">#REF!</definedName>
    <definedName name="T22?Title" localSheetId="0">#REF!</definedName>
    <definedName name="T22?Title">#REF!</definedName>
    <definedName name="T22?unit?ПРЦ" localSheetId="0">#REF!</definedName>
    <definedName name="T22?unit?ПРЦ">#REF!</definedName>
    <definedName name="T22?unit?ТРУБ" localSheetId="0">#REF!</definedName>
    <definedName name="T22?unit?ТРУБ">#REF!</definedName>
    <definedName name="T22_ADD_1" localSheetId="0">#REF!</definedName>
    <definedName name="T22_ADD_1">#REF!</definedName>
    <definedName name="T22_Protect" localSheetId="0">#REF!,#REF!,#REF!,#REF!</definedName>
    <definedName name="T22_Protect">#REF!,#REF!,#REF!,#REF!</definedName>
    <definedName name="T23?axis?ПРД?БАЗ" localSheetId="0">#REF!,#REF!</definedName>
    <definedName name="T23?axis?ПРД?БАЗ">#REF!,#REF!</definedName>
    <definedName name="T23?axis?ПРД?ПРЕД" localSheetId="0">#REF!,#REF!</definedName>
    <definedName name="T23?axis?ПРД?ПРЕД">#REF!,#REF!</definedName>
    <definedName name="T23?axis?ПРД?РЕГ" localSheetId="0">#REF!</definedName>
    <definedName name="T23?axis?ПРД?РЕГ">#REF!</definedName>
    <definedName name="T23?axis?ПФ?NA" localSheetId="0">#REF!</definedName>
    <definedName name="T23?axis?ПФ?NA">#REF!</definedName>
    <definedName name="T23?axis?ПФ?ПЛАН" localSheetId="0">#REF!,#REF!,#REF!,#REF!</definedName>
    <definedName name="T23?axis?ПФ?ПЛАН">#REF!,#REF!,#REF!,#REF!</definedName>
    <definedName name="T23?axis?ПФ?ФАКТ" localSheetId="0">#REF!,#REF!,#REF!,#REF!</definedName>
    <definedName name="T23?axis?ПФ?ФАКТ">#REF!,#REF!,#REF!,#REF!</definedName>
    <definedName name="T23?Data" localSheetId="0">#REF!,#REF!,#REF!</definedName>
    <definedName name="T23?Data">#REF!,#REF!,#REF!</definedName>
    <definedName name="T23?item_ext?РОСТ" localSheetId="0">#REF!</definedName>
    <definedName name="T23?item_ext?РОСТ">#REF!</definedName>
    <definedName name="T23?L1" localSheetId="0">#REF!</definedName>
    <definedName name="T23?L1">#REF!</definedName>
    <definedName name="T23?L1.1" localSheetId="0">#REF!</definedName>
    <definedName name="T23?L1.1">#REF!</definedName>
    <definedName name="T23?L1.2" localSheetId="0">#REF!</definedName>
    <definedName name="T23?L1.2">#REF!</definedName>
    <definedName name="T23?L2" localSheetId="0">#REF!</definedName>
    <definedName name="T23?L2">#REF!</definedName>
    <definedName name="T23?L3" localSheetId="0">#REF!</definedName>
    <definedName name="T23?L3">#REF!</definedName>
    <definedName name="T23?L4" localSheetId="0">#REF!</definedName>
    <definedName name="T23?L4">#REF!</definedName>
    <definedName name="T23?Name" localSheetId="0">#REF!</definedName>
    <definedName name="T23?Name">#REF!</definedName>
    <definedName name="T23?Table" localSheetId="0">#REF!</definedName>
    <definedName name="T23?Table">#REF!</definedName>
    <definedName name="T23?Title" localSheetId="0">#REF!</definedName>
    <definedName name="T23?Title">#REF!</definedName>
    <definedName name="T23?unit?ПРЦ" localSheetId="0">#REF!,#REF!</definedName>
    <definedName name="T23?unit?ПРЦ">#REF!,#REF!</definedName>
    <definedName name="T23?unit?ТРУБ" localSheetId="0">#REF!,#REF!,#REF!,#REF!</definedName>
    <definedName name="T23?unit?ТРУБ">#REF!,#REF!,#REF!,#REF!</definedName>
    <definedName name="T23_Protect" localSheetId="0">#REF!,#REF!,#REF!,#REF!,#REF!</definedName>
    <definedName name="T23_Protect">#REF!,#REF!,#REF!,#REF!,#REF!</definedName>
    <definedName name="T24.1?axis?R?БАНК" localSheetId="0">#REF!</definedName>
    <definedName name="T24.1?axis?R?БАНК">#REF!</definedName>
    <definedName name="T24.1?axis?R?БАНК?" localSheetId="0">#REF!</definedName>
    <definedName name="T24.1?axis?R?БАНК?">#REF!</definedName>
    <definedName name="T24.1?axis?R?ДОГОВОР" localSheetId="0">#REF!</definedName>
    <definedName name="T24.1?axis?R?ДОГОВОР">#REF!</definedName>
    <definedName name="T24.1?axis?R?ДОГОВОР?" localSheetId="0">#REF!</definedName>
    <definedName name="T24.1?axis?R?ДОГОВОР?">#REF!</definedName>
    <definedName name="T24.1?axis?R?КОММ" localSheetId="0">#REF!</definedName>
    <definedName name="T24.1?axis?R?КОММ">#REF!</definedName>
    <definedName name="T24.1?axis?R?КОММ?" localSheetId="0">#REF!</definedName>
    <definedName name="T24.1?axis?R?КОММ?">#REF!</definedName>
    <definedName name="T24.1?axis?ПРД?БАЗ" localSheetId="0">#REF!</definedName>
    <definedName name="T24.1?axis?ПРД?БАЗ">#REF!</definedName>
    <definedName name="T24.1?axis?ПРД?РЕГ" localSheetId="0">#REF!</definedName>
    <definedName name="T24.1?axis?ПРД?РЕГ">#REF!</definedName>
    <definedName name="T24.1?Data" localSheetId="0">#REF!,#REF!,#REF!,#REF!,#REF!,#REF!</definedName>
    <definedName name="T24.1?Data">#REF!,#REF!,#REF!,#REF!,#REF!,#REF!</definedName>
    <definedName name="T24.1?L1" localSheetId="0">#REF!</definedName>
    <definedName name="T24.1?L1">#REF!</definedName>
    <definedName name="T24.1?L2" localSheetId="0">#REF!</definedName>
    <definedName name="T24.1?L2">#REF!</definedName>
    <definedName name="T24.1?L3" localSheetId="0">#REF!</definedName>
    <definedName name="T24.1?L3">#REF!</definedName>
    <definedName name="T24.1?L4" localSheetId="0">#REF!</definedName>
    <definedName name="T24.1?L4">#REF!</definedName>
    <definedName name="T24.1?L5" localSheetId="0">#REF!</definedName>
    <definedName name="T24.1?L5">#REF!</definedName>
    <definedName name="T24.1?L6" localSheetId="0">#REF!</definedName>
    <definedName name="T24.1?L6">#REF!</definedName>
    <definedName name="T24.1?Name" localSheetId="0">#REF!</definedName>
    <definedName name="T24.1?Name">#REF!</definedName>
    <definedName name="T24.1?Table" localSheetId="0">#REF!</definedName>
    <definedName name="T24.1?Table">#REF!</definedName>
    <definedName name="T24.1?Title" localSheetId="0">#REF!</definedName>
    <definedName name="T24.1?Title">#REF!</definedName>
    <definedName name="T24.1?unit?ДАТА" localSheetId="0">#REF!</definedName>
    <definedName name="T24.1?unit?ДАТА">#REF!</definedName>
    <definedName name="T24.1?unit?ДН" localSheetId="0">#REF!</definedName>
    <definedName name="T24.1?unit?ДН">#REF!</definedName>
    <definedName name="T24.1?unit?ПРЦ" localSheetId="0">#REF!</definedName>
    <definedName name="T24.1?unit?ПРЦ">#REF!</definedName>
    <definedName name="T24.1?unit?ТРУБ" localSheetId="0">#REF!,#REF!</definedName>
    <definedName name="T24.1?unit?ТРУБ">#REF!,#REF!</definedName>
    <definedName name="T24.1_Protect" localSheetId="0">#REF!,#REF!,#REF!,#REF!</definedName>
    <definedName name="T24.1_Protect">#REF!,#REF!,#REF!,#REF!</definedName>
    <definedName name="T24?axis?R?ДОГОВОР" localSheetId="0">#REF!,#REF!</definedName>
    <definedName name="T24?axis?R?ДОГОВОР">#REF!,#REF!</definedName>
    <definedName name="T24?axis?R?ДОГОВОР?" localSheetId="0">#REF!,#REF!</definedName>
    <definedName name="T24?axis?R?ДОГОВОР?">#REF!,#REF!</definedName>
    <definedName name="T24?axis?ПРД?БАЗ" localSheetId="0">#REF!,#REF!</definedName>
    <definedName name="T24?axis?ПРД?БАЗ">#REF!,#REF!</definedName>
    <definedName name="T24?axis?ПРД?ПРЕД" localSheetId="0">#REF!,#REF!</definedName>
    <definedName name="T24?axis?ПРД?ПРЕД">#REF!,#REF!</definedName>
    <definedName name="T24?axis?ПРД?РЕГ" localSheetId="0">#REF!</definedName>
    <definedName name="T24?axis?ПРД?РЕГ">#REF!</definedName>
    <definedName name="T24?axis?ПФ?NA" localSheetId="0">#REF!</definedName>
    <definedName name="T24?axis?ПФ?NA">#REF!</definedName>
    <definedName name="T24?axis?ПФ?ПЛАН" localSheetId="0">#REF!,#REF!,#REF!,#REF!</definedName>
    <definedName name="T24?axis?ПФ?ПЛАН">#REF!,#REF!,#REF!,#REF!</definedName>
    <definedName name="T24?axis?ПФ?ФАКТ" localSheetId="0">#REF!,#REF!,#REF!,#REF!</definedName>
    <definedName name="T24?axis?ПФ?ФАКТ">#REF!,#REF!,#REF!,#REF!</definedName>
    <definedName name="T24?Data" localSheetId="0">#REF!,#REF!,#REF!,#REF!,#REF!</definedName>
    <definedName name="T24?Data">#REF!,#REF!,#REF!,#REF!,#REF!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 localSheetId="0">#REF!,#REF!,#REF!,#REF!,#REF!,#REF!</definedName>
    <definedName name="T24?unit?ПРЦ">#REF!,#REF!,#REF!,#REF!,#REF!,#REF!</definedName>
    <definedName name="T24?unit?ТРУБ" localSheetId="0">#REF!,#REF!,#REF!,#REF!,#REF!,#REF!</definedName>
    <definedName name="T24?unit?ТРУБ">#REF!,#REF!,#REF!,#REF!,#REF!,#REF!</definedName>
    <definedName name="T24_1_Protect" localSheetId="0">#REF!,#REF!</definedName>
    <definedName name="T24_1_Protect">#REF!,#REF!</definedName>
    <definedName name="T24_Protect" localSheetId="0">#REF!,#REF!,#REF!,#REF!,#REF!,#REF!,#REF!</definedName>
    <definedName name="T24_Protect">#REF!,#REF!,#REF!,#REF!,#REF!,#REF!,#REF!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 localSheetId="0">#REF!</definedName>
    <definedName name="T25?axis?R?ДОГОВОР">#REF!</definedName>
    <definedName name="T25?axis?R?ДОГОВОР?" localSheetId="0">#REF!</definedName>
    <definedName name="T25?axis?R?ДОГОВОР?">#REF!</definedName>
    <definedName name="T25?axis?ПРД?БАЗ" localSheetId="0">#REF!,#REF!</definedName>
    <definedName name="T25?axis?ПРД?БАЗ">#REF!,#REF!</definedName>
    <definedName name="T25?axis?ПРД?ПРЕД" localSheetId="0">#REF!,#REF!</definedName>
    <definedName name="T25?axis?ПРД?ПРЕД">#REF!,#REF!</definedName>
    <definedName name="T25?axis?ПРД?РЕГ" localSheetId="0">#REF!</definedName>
    <definedName name="T25?axis?ПРД?РЕГ">#REF!</definedName>
    <definedName name="T25?axis?ПФ?NA" localSheetId="0">#REF!</definedName>
    <definedName name="T25?axis?ПФ?NA">#REF!</definedName>
    <definedName name="T25?axis?ПФ?ПЛАН" localSheetId="0">#REF!,#REF!,#REF!,#REF!</definedName>
    <definedName name="T25?axis?ПФ?ПЛАН">#REF!,#REF!,#REF!,#REF!</definedName>
    <definedName name="T25?axis?ПФ?ФАКТ" localSheetId="0">#REF!,#REF!,#REF!,#REF!</definedName>
    <definedName name="T25?axis?ПФ?ФАКТ">#REF!,#REF!,#REF!,#REF!</definedName>
    <definedName name="T25?Data" localSheetId="0">#REF!</definedName>
    <definedName name="T25?Data">#REF!</definedName>
    <definedName name="T25?item_ext?ПЛОЩАДЬ" localSheetId="0">#REF!,#REF!,#REF!,#REF!</definedName>
    <definedName name="T25?item_ext?ПЛОЩАДЬ">#REF!,#REF!,#REF!,#REF!</definedName>
    <definedName name="T25?item_ext?РОСТ" localSheetId="0">#REF!</definedName>
    <definedName name="T25?item_ext?РОСТ">#REF!</definedName>
    <definedName name="T25?L1" localSheetId="0">#REF!</definedName>
    <definedName name="T25?L1">#REF!</definedName>
    <definedName name="T25?L1.1" localSheetId="0">'[6]25'!$A$42:$O$43,'[6]25'!#REF!,'[6]25'!$A$124:$O$124,'[6]25'!$A$129:$O$131,'[6]25'!$A$98:$O$98,'[6]25'!$A$38:$O$38,'[6]25'!$A$32:$O$34,'[6]25'!#REF!,'[6]25'!#REF!,'КБК 213410-10 спецодежда (2)'!P1_T25?L1.1,'КБК 213410-10 спецодежда (2)'!P2_T25?L1.1</definedName>
    <definedName name="T25?L1.1">'[6]25'!$A$42:$O$43,'[6]25'!#REF!,'[6]25'!$A$124:$O$124,'[6]25'!$A$129:$O$131,'[6]25'!$A$98:$O$98,'[6]25'!$A$38:$O$38,'[6]25'!$A$32:$O$34,'[6]25'!#REF!,'[6]25'!#REF!,P1_T25?L1.1,P2_T25?L1.1</definedName>
    <definedName name="T25?L1.2" localSheetId="0">'[6]25'!#REF!</definedName>
    <definedName name="T25?L1.2">'[6]25'!#REF!</definedName>
    <definedName name="T25?L1.2.1" localSheetId="0" xml:space="preserve"> '[6]25'!#REF!,     '[6]25'!#REF!,     '[6]25'!$A$125:$O$125</definedName>
    <definedName name="T25?L1.2.1" xml:space="preserve"> '[6]25'!#REF!,     '[6]25'!#REF!,     '[6]25'!$A$125:$O$125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localSheetId="0">#REF!,#REF!,#REF!,#REF!</definedName>
    <definedName name="T25?unit?ГА">#REF!,#REF!,#REF!,#REF!</definedName>
    <definedName name="T25?unit?ПРЦ" localSheetId="0">#REF!</definedName>
    <definedName name="T25?unit?ПРЦ">#REF!</definedName>
    <definedName name="T25?unit?ТРУБ" localSheetId="0">#REF!,#REF!,#REF!,#REF!,#REF!</definedName>
    <definedName name="T25?unit?ТРУБ">#REF!,#REF!,#REF!,#REF!,#REF!</definedName>
    <definedName name="T25_ADD_1" localSheetId="0">#REF!</definedName>
    <definedName name="T25_ADD_1">#REF!</definedName>
    <definedName name="T25_ADD_2" localSheetId="0">#REF!</definedName>
    <definedName name="T25_ADD_2">#REF!</definedName>
    <definedName name="T25_Protect" localSheetId="0">#REF!,#REF!,#REF!,#REF!,#REF!,#REF!,#REF!</definedName>
    <definedName name="T25_Protect">#REF!,#REF!,#REF!,#REF!,#REF!,#REF!,#REF!</definedName>
    <definedName name="T26?axis?R?ВРАС" localSheetId="0">#REF!,#REF!,#REF!,#REF!,#REF!</definedName>
    <definedName name="T26?axis?R?ВРАС">#REF!,#REF!,#REF!,#REF!,#REF!</definedName>
    <definedName name="T26?axis?R?ВРАС?" localSheetId="0">#REF!,#REF!,#REF!,#REF!,#REF!</definedName>
    <definedName name="T26?axis?R?ВРАС?">#REF!,#REF!,#REF!,#REF!,#REF!</definedName>
    <definedName name="T26?axis?ПРД?БАЗ" localSheetId="0">#REF!,#REF!</definedName>
    <definedName name="T26?axis?ПРД?БАЗ">#REF!,#REF!</definedName>
    <definedName name="T26?axis?ПРД?ПРЕД" localSheetId="0">#REF!,#REF!</definedName>
    <definedName name="T26?axis?ПРД?ПРЕД">#REF!,#REF!</definedName>
    <definedName name="T26?axis?ПРД?РЕГ" localSheetId="0">#REF!</definedName>
    <definedName name="T26?axis?ПРД?РЕГ">#REF!</definedName>
    <definedName name="T26?axis?ПФ?NA" localSheetId="0">#REF!</definedName>
    <definedName name="T26?axis?ПФ?NA">#REF!</definedName>
    <definedName name="T26?axis?ПФ?ПЛАН" localSheetId="0">#REF!,#REF!,#REF!,#REF!</definedName>
    <definedName name="T26?axis?ПФ?ПЛАН">#REF!,#REF!,#REF!,#REF!</definedName>
    <definedName name="T26?axis?ПФ?ФАКТ" localSheetId="0">#REF!,#REF!,#REF!,#REF!</definedName>
    <definedName name="T26?axis?ПФ?ФАКТ">#REF!,#REF!,#REF!,#REF!</definedName>
    <definedName name="T26?Data" localSheetId="0">#REF!,#REF!,#REF!,#REF!,#REF!,#REF!</definedName>
    <definedName name="T26?Data">#REF!,#REF!,#REF!,#REF!,#REF!,#REF!</definedName>
    <definedName name="T26?item_ext?РОСТ" localSheetId="0">#REF!</definedName>
    <definedName name="T26?item_ext?РОСТ">#REF!</definedName>
    <definedName name="T26?L1" localSheetId="0">#REF!</definedName>
    <definedName name="T26?L1">#REF!</definedName>
    <definedName name="T26?L1.1" localSheetId="0">#REF!</definedName>
    <definedName name="T26?L1.1">#REF!</definedName>
    <definedName name="T26?Name" localSheetId="0">#REF!</definedName>
    <definedName name="T26?Name">#REF!</definedName>
    <definedName name="T26?Table" localSheetId="0">#REF!</definedName>
    <definedName name="T26?Table">#REF!</definedName>
    <definedName name="T26?Title" localSheetId="0">#REF!</definedName>
    <definedName name="T26?Title">#REF!</definedName>
    <definedName name="T26?unit?ПРЦ" localSheetId="0">#REF!</definedName>
    <definedName name="T26?unit?ПРЦ">#REF!</definedName>
    <definedName name="T26?unit?ТРУБ" localSheetId="0">#REF!</definedName>
    <definedName name="T26?unit?ТРУБ">#REF!</definedName>
    <definedName name="T26_Protect" localSheetId="0">#REF!,#REF!,#REF!,#REF!,#REF!,#REF!,#REF!,#REF!,#REF!</definedName>
    <definedName name="T26_Protect">#REF!,#REF!,#REF!,#REF!,#REF!,#REF!,#REF!,#REF!,#REF!</definedName>
    <definedName name="T27?axis?ПРД?БАЗ" localSheetId="0">#REF!,#REF!</definedName>
    <definedName name="T27?axis?ПРД?БАЗ">#REF!,#REF!</definedName>
    <definedName name="T27?axis?ПРД?ПРЕД" localSheetId="0">#REF!,#REF!</definedName>
    <definedName name="T27?axis?ПРД?ПРЕД">#REF!,#REF!</definedName>
    <definedName name="T27?axis?ПРД?ПРЕД2" localSheetId="0">#REF!</definedName>
    <definedName name="T27?axis?ПРД?ПРЕД2">#REF!</definedName>
    <definedName name="T27?axis?ПРД?ПРЕД3" localSheetId="0">#REF!</definedName>
    <definedName name="T27?axis?ПРД?ПРЕД3">#REF!</definedName>
    <definedName name="T27?axis?ПРД?РЕГ" localSheetId="0">#REF!</definedName>
    <definedName name="T27?axis?ПРД?РЕГ">#REF!</definedName>
    <definedName name="T27?axis?ПФ?NA" localSheetId="0">#REF!</definedName>
    <definedName name="T27?axis?ПФ?NA">#REF!</definedName>
    <definedName name="T27?axis?ПФ?ПЛАН" localSheetId="0">#REF!,#REF!,#REF!,#REF!,#REF!,#REF!,#REF!</definedName>
    <definedName name="T27?axis?ПФ?ПЛАН">#REF!,#REF!,#REF!,#REF!,#REF!,#REF!,#REF!</definedName>
    <definedName name="T27?axis?ПФ?ФАКТ" localSheetId="0">#REF!,#REF!,#REF!,#REF!,#REF!,#REF!,#REF!</definedName>
    <definedName name="T27?axis?ПФ?ФАКТ">#REF!,#REF!,#REF!,#REF!,#REF!,#REF!,#REF!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 localSheetId="0">#REF!</definedName>
    <definedName name="T27?L1.1">#REF!</definedName>
    <definedName name="T27?L1.2" localSheetId="0">#REF!</definedName>
    <definedName name="T27?L1.2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'[6]27'!$D$7:$H$7, '[6]27'!$I$6:$L$11</definedName>
    <definedName name="T27?unit?ТРУБ" localSheetId="0">#REF!</definedName>
    <definedName name="T27?unit?ТРУБ">#REF!</definedName>
    <definedName name="T27_Protect" localSheetId="0">#REF!,#REF!,#REF!,#REF!</definedName>
    <definedName name="T27_Protect">#REF!,#REF!,#REF!,#REF!</definedName>
    <definedName name="T28?axis?ПРД?БАЗ" localSheetId="0">#REF!,#REF!</definedName>
    <definedName name="T28?axis?ПРД?БАЗ">#REF!,#REF!</definedName>
    <definedName name="T28?axis?ПРД?ПРЕД" localSheetId="0">#REF!,#REF!</definedName>
    <definedName name="T28?axis?ПРД?ПРЕД">#REF!,#REF!</definedName>
    <definedName name="T28?axis?ПРД?РЕГ" localSheetId="0">#REF!</definedName>
    <definedName name="T28?axis?ПРД?РЕГ">#REF!</definedName>
    <definedName name="T28?axis?ПФ?NA" localSheetId="0">#REF!</definedName>
    <definedName name="T28?axis?ПФ?NA">#REF!</definedName>
    <definedName name="T28?axis?ПФ?ПЛАН" localSheetId="0">#REF!,#REF!,#REF!,#REF!</definedName>
    <definedName name="T28?axis?ПФ?ПЛАН">#REF!,#REF!,#REF!,#REF!</definedName>
    <definedName name="T28?axis?ПФ?ФАКТ" localSheetId="0">#REF!,#REF!,#REF!,#REF!</definedName>
    <definedName name="T28?axis?ПФ?ФАКТ">#REF!,#REF!,#REF!,#REF!</definedName>
    <definedName name="T28?Data" localSheetId="0">#REF!</definedName>
    <definedName name="T28?Data">#REF!</definedName>
    <definedName name="T28?item_ext?РОСТ" localSheetId="0">#REF!</definedName>
    <definedName name="T28?item_ext?РОСТ">#REF!</definedName>
    <definedName name="T28?L1" localSheetId="0">#REF!</definedName>
    <definedName name="T28?L1">#REF!</definedName>
    <definedName name="T28?L2" localSheetId="0">#REF!</definedName>
    <definedName name="T28?L2">#REF!</definedName>
    <definedName name="T28?L3" localSheetId="0">#REF!</definedName>
    <definedName name="T28?L3">#REF!</definedName>
    <definedName name="T28?L4" localSheetId="0">#REF!</definedName>
    <definedName name="T28?L4">#REF!</definedName>
    <definedName name="T28?L5" localSheetId="0">#REF!</definedName>
    <definedName name="T28?L5">#REF!</definedName>
    <definedName name="T28?L6" localSheetId="0">#REF!</definedName>
    <definedName name="T28?L6">#REF!</definedName>
    <definedName name="T28?Name" localSheetId="0">#REF!</definedName>
    <definedName name="T28?Name">#REF!</definedName>
    <definedName name="T28?Table" localSheetId="0">#REF!</definedName>
    <definedName name="T28?Table">#REF!</definedName>
    <definedName name="T28?Title" localSheetId="0">#REF!</definedName>
    <definedName name="T28?Title">#REF!</definedName>
    <definedName name="T28?unit?ПРЦ" localSheetId="0">#REF!,#REF!</definedName>
    <definedName name="T28?unit?ПРЦ">#REF!,#REF!</definedName>
    <definedName name="T28?unit?ТРУБ" localSheetId="0">#REF!,#REF!</definedName>
    <definedName name="T28?unit?ТРУБ">#REF!,#REF!</definedName>
    <definedName name="T28_Protect" localSheetId="0">#REF!,#REF!,#REF!,#REF!,#REF!</definedName>
    <definedName name="T28_Protect">#REF!,#REF!,#REF!,#REF!,#REF!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#REF!,#REF!</definedName>
    <definedName name="T29?axis?ПРД?БАЗ">#REF!,#REF!</definedName>
    <definedName name="T29?axis?ПРД?ПРЕД" localSheetId="0">#REF!,#REF!</definedName>
    <definedName name="T29?axis?ПРД?ПРЕД">#REF!,#REF!</definedName>
    <definedName name="T29?axis?ПРД?РЕГ" localSheetId="0">#REF!</definedName>
    <definedName name="T29?axis?ПРД?РЕГ">#REF!</definedName>
    <definedName name="T29?axis?ПФ?NA" localSheetId="0">#REF!</definedName>
    <definedName name="T29?axis?ПФ?NA">#REF!</definedName>
    <definedName name="T29?axis?ПФ?ПЛАН" localSheetId="0">#REF!,#REF!,#REF!,#REF!</definedName>
    <definedName name="T29?axis?ПФ?ПЛАН">#REF!,#REF!,#REF!,#REF!</definedName>
    <definedName name="T29?axis?ПФ?ФАКТ" localSheetId="0">#REF!,#REF!,#REF!,#REF!</definedName>
    <definedName name="T29?axis?ПФ?ФАКТ">#REF!,#REF!,#REF!,#REF!</definedName>
    <definedName name="T29?Data" localSheetId="0">#REF!,#REF!</definedName>
    <definedName name="T29?Data">#REF!,#REF!</definedName>
    <definedName name="T29?item_ext?РОСТ" localSheetId="0">#REF!</definedName>
    <definedName name="T29?item_ext?РОСТ">#REF!</definedName>
    <definedName name="T29?L1" localSheetId="0">#REF!</definedName>
    <definedName name="T29?L1">#REF!</definedName>
    <definedName name="T29?L1.1" localSheetId="0">#REF!</definedName>
    <definedName name="T29?L1.1">#REF!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ПРЦ" localSheetId="0">#REF!</definedName>
    <definedName name="T29?unit?ПРЦ">#REF!</definedName>
    <definedName name="T29?unit?ТРУБ" localSheetId="0">#REF!</definedName>
    <definedName name="T29?unit?ТРУБ">#REF!</definedName>
    <definedName name="T29_Protect" localSheetId="0">#REF!,#REF!,#REF!,#REF!</definedName>
    <definedName name="T29_Protect">#REF!,#REF!,#REF!,#REF!</definedName>
    <definedName name="T3?axis?ПРД?БАЗ">'[6]3'!$I$6:$J$20,'[6]3'!$F$6:$G$20</definedName>
    <definedName name="T3?axis?ПРД?ПРЕД">'[6]3'!$K$6:$L$20,'[6]3'!$D$6:$E$20</definedName>
    <definedName name="T3?axis?ПФ?ПЛАН">'[6]3'!$I$6:$I$20,'[6]3'!$D$6:$D$20,'[6]3'!$K$6:$K$20,'[6]3'!$F$6:$F$20</definedName>
    <definedName name="T3?axis?ПФ?ФАКТ">'[6]3'!$J$6:$J$20,'[6]3'!$E$6:$E$20,'[6]3'!$L$6:$L$20,'[6]3'!$G$6:$G$20</definedName>
    <definedName name="T3?unit?КГ.ГКАЛ">'[6]3'!$D$13:$H$13,   '[6]3'!$D$16:$H$16</definedName>
    <definedName name="T3?unit?ПРЦ">'[6]3'!$D$20:$H$20,   '[6]3'!$I$6:$L$20</definedName>
    <definedName name="T3?unit?ТГКАЛ">'[6]3'!$D$12:$H$12,   '[6]3'!$D$15:$H$15</definedName>
    <definedName name="T3?unit?ТТУТ">'[6]3'!$D$10:$H$11,   '[6]3'!$D$14:$H$14,   '[6]3'!$D$17:$H$19</definedName>
    <definedName name="T30?axis?R?ВРАС" localSheetId="0">#REF!</definedName>
    <definedName name="T30?axis?R?ВРАС">#REF!</definedName>
    <definedName name="T30?axis?R?ВРАС?" localSheetId="0">#REF!</definedName>
    <definedName name="T30?axis?R?ВРАС?">#REF!</definedName>
    <definedName name="T30?axis?ПРД?БАЗ" localSheetId="0">#REF!</definedName>
    <definedName name="T30?axis?ПРД?БАЗ">#REF!</definedName>
    <definedName name="T30?axis?ПРД?ПРЕД" localSheetId="0">#REF!</definedName>
    <definedName name="T30?axis?ПРД?ПРЕД">#REF!</definedName>
    <definedName name="T30?axis?ПРД?РЕГ" localSheetId="0">#REF!</definedName>
    <definedName name="T30?axis?ПРД?РЕГ">#REF!</definedName>
    <definedName name="T30?axis?ПФ?NA" localSheetId="0">#REF!</definedName>
    <definedName name="T30?axis?ПФ?NA">#REF!</definedName>
    <definedName name="T30?axis?ПФ?ПЛАН" localSheetId="0">#REF!,#REF!</definedName>
    <definedName name="T30?axis?ПФ?ПЛАН">#REF!,#REF!</definedName>
    <definedName name="T30?axis?ПФ?ФАКТ" localSheetId="0">#REF!,#REF!</definedName>
    <definedName name="T30?axis?ПФ?ФАКТ">#REF!,#REF!</definedName>
    <definedName name="T30?Data" localSheetId="0">#REF!,#REF!</definedName>
    <definedName name="T30?Data">#REF!,#REF!</definedName>
    <definedName name="T30?L1" localSheetId="0">#REF!</definedName>
    <definedName name="T30?L1">#REF!</definedName>
    <definedName name="T30?L1.1" localSheetId="0">#REF!</definedName>
    <definedName name="T30?L1.1">#REF!</definedName>
    <definedName name="T30?Name" localSheetId="0">#REF!</definedName>
    <definedName name="T30?Name">#REF!</definedName>
    <definedName name="T30?Table" localSheetId="0">#REF!</definedName>
    <definedName name="T30?Table">#REF!</definedName>
    <definedName name="T30?Title" localSheetId="0">#REF!</definedName>
    <definedName name="T30?Title">#REF!</definedName>
    <definedName name="T30?unit?ТРУБ" localSheetId="0">#REF!</definedName>
    <definedName name="T30?unit?ТРУБ">#REF!</definedName>
    <definedName name="T30_Protect" localSheetId="0">#REF!,#REF!,#REF!,#REF!</definedName>
    <definedName name="T30_Protect">#REF!,#REF!,#REF!,#REF!</definedName>
    <definedName name="T4.1?axis?R?ВТОП">'[6]4.1'!$E$5:$I$8, '[6]4.1'!$E$12:$I$15, '[6]4.1'!$E$18:$I$21</definedName>
    <definedName name="T4.1?axis?R?ВТОП?">'[6]4.1'!$C$5:$C$8, '[6]4.1'!$C$12:$C$15, '[6]4.1'!$C$18:$C$21</definedName>
    <definedName name="T4.1?Data">'[6]4.1'!$E$4:$I$9, '[6]4.1'!$E$11:$I$15, '[6]4.1'!$E$18:$I$21</definedName>
    <definedName name="T4?axis?C?ПРД" localSheetId="0">#REF!</definedName>
    <definedName name="T4?axis?C?ПРД">#REF!</definedName>
    <definedName name="T4?axis?C?ПРД?" localSheetId="0">#REF!</definedName>
    <definedName name="T4?axis?C?ПРД?">#REF!</definedName>
    <definedName name="T4?axis?C?ПЭ" localSheetId="0">#REF!</definedName>
    <definedName name="T4?axis?C?ПЭ">#REF!</definedName>
    <definedName name="T4?axis?C?ПЭ?" localSheetId="0">#REF!</definedName>
    <definedName name="T4?axis?C?ПЭ?">#REF!</definedName>
    <definedName name="T4?axis?R?ВТОП" localSheetId="0">#REF!,#REF!,#REF!</definedName>
    <definedName name="T4?axis?R?ВТОП">#REF!,#REF!,#REF!</definedName>
    <definedName name="T4?axis?R?ВТОП?" localSheetId="0">#REF!,#REF!,#REF!</definedName>
    <definedName name="T4?axis?R?ВТОП?">#REF!,#REF!,#REF!</definedName>
    <definedName name="T4?axis?R?ДЕТ" localSheetId="0">#REF!,#REF!,#REF!</definedName>
    <definedName name="T4?axis?R?ДЕТ">#REF!,#REF!,#REF!</definedName>
    <definedName name="T4?axis?R?ДЕТ?" localSheetId="0">#REF!,#REF!,#REF!</definedName>
    <definedName name="T4?axis?R?ДЕТ?">#REF!,#REF!,#REF!</definedName>
    <definedName name="T4?axis?ПРД?БАЗ">'[6]4'!$J$6:$K$81,'[6]4'!$G$6:$H$81</definedName>
    <definedName name="T4?axis?ПРД?ПРЕД">'[6]4'!$L$6:$M$81,'[6]4'!$E$6:$F$81</definedName>
    <definedName name="T4?axis?ПФ?ПЛАН">'[6]4'!$J$6:$J$81,'[6]4'!$E$6:$E$81,'[6]4'!$L$6:$L$81,'[6]4'!$G$6:$G$81</definedName>
    <definedName name="T4?axis?ПФ?ФАКТ">'[6]4'!$K$6:$K$81,'[6]4'!$F$6:$F$81,'[6]4'!$M$6:$M$81,'[6]4'!$H$6:$H$81</definedName>
    <definedName name="T4?Data" localSheetId="0">#REF!,#REF!,#REF!,#REF!,#REF!,#REF!,#REF!</definedName>
    <definedName name="T4?Data">#REF!,#REF!,#REF!,#REF!,#REF!,#REF!,#REF!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x" localSheetId="0">#REF!</definedName>
    <definedName name="T4?L1.x">#REF!</definedName>
    <definedName name="T4?L2" localSheetId="0">#REF!</definedName>
    <definedName name="T4?L2">#REF!</definedName>
    <definedName name="T4?L2.x" localSheetId="0">#REF!</definedName>
    <definedName name="T4?L2.x">#REF!</definedName>
    <definedName name="T4?L3.x" localSheetId="0">#REF!</definedName>
    <definedName name="T4?L3.x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ПРЦ" localSheetId="0">#REF!</definedName>
    <definedName name="T4?unit?ПРЦ">#REF!</definedName>
    <definedName name="T4?unit?РУБ.МКБ">'[6]4'!$E$34:$I$34, '[6]4'!$E$47:$I$47, '[6]4'!$E$74:$I$74</definedName>
    <definedName name="T4?unit?РУБ.ТНТ">'[6]4'!$E$32:$I$33, '[6]4'!$E$35:$I$35, '[6]4'!$E$45:$I$46, '[6]4'!$E$48:$I$48, '[6]4'!$E$72:$I$73, '[6]4'!$E$75:$I$75</definedName>
    <definedName name="T4?unit?ТРУБ">'[6]4'!$E$37:$I$42, '[6]4'!$E$50:$I$55, '[6]4'!$E$57:$I$62</definedName>
    <definedName name="T4?unit?ТТНТ">'[6]4'!$E$26:$I$27, '[6]4'!$E$29:$I$29</definedName>
    <definedName name="T4?unit?ТТУТ" localSheetId="0">#REF!</definedName>
    <definedName name="T4?unit?ТТУТ">#REF!</definedName>
    <definedName name="T4?unit?ЧСЛ" localSheetId="0">#REF!</definedName>
    <definedName name="T4?unit?ЧСЛ">#REF!</definedName>
    <definedName name="T4_ADD_1" localSheetId="0">#REF!</definedName>
    <definedName name="T4_ADD_1">#REF!</definedName>
    <definedName name="T4_Protect" localSheetId="0">#REF!,#REF!,#REF!,#REF!,#REF!,#REF!,#REF!,'КБК 213410-10 спецодежда (2)'!P1_T4_Protect</definedName>
    <definedName name="T4_Protect">#REF!,#REF!,#REF!,#REF!,#REF!,#REF!,#REF!,P1_T4_Protect</definedName>
    <definedName name="T5?axis?R?ОС" localSheetId="0">#REF!,#REF!,#REF!,#REF!,#REF!,#REF!</definedName>
    <definedName name="T5?axis?R?ОС">#REF!,#REF!,#REF!,#REF!,#REF!,#REF!</definedName>
    <definedName name="T5?axis?R?ОС?" localSheetId="0">#REF!,#REF!,#REF!,#REF!,#REF!,#REF!</definedName>
    <definedName name="T5?axis?R?ОС?">#REF!,#REF!,#REF!,#REF!,#REF!,#REF!</definedName>
    <definedName name="T5?axis?ПРД?БАЗ" localSheetId="0">#REF!,#REF!</definedName>
    <definedName name="T5?axis?ПРД?БАЗ">#REF!,#REF!</definedName>
    <definedName name="T5?axis?ПРД?ПРЕД" localSheetId="0">#REF!,#REF!</definedName>
    <definedName name="T5?axis?ПРД?ПРЕД">#REF!,#REF!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axis?ПФ?NA" localSheetId="0">#REF!</definedName>
    <definedName name="T5?axis?ПФ?NA">#REF!</definedName>
    <definedName name="T5?axis?ПФ?ПЛАН" localSheetId="0">#REF!,#REF!,#REF!,#REF!</definedName>
    <definedName name="T5?axis?ПФ?ПЛАН">#REF!,#REF!,#REF!,#REF!</definedName>
    <definedName name="T5?axis?ПФ?ФАКТ" localSheetId="0">#REF!,#REF!,#REF!,#REF!</definedName>
    <definedName name="T5?axis?ПФ?ФАКТ">#REF!,#REF!,#REF!,#REF!</definedName>
    <definedName name="T5?Data" localSheetId="0">#REF!,#REF!,#REF!,#REF!,#REF!,#REF!</definedName>
    <definedName name="T5?Data">#REF!,#REF!,#REF!,#REF!,#REF!,#REF!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 localSheetId="0">#REF!,#REF!,#REF!,#REF!,#REF!,#REF!</definedName>
    <definedName name="T5?unit?ПРЦ">#REF!,#REF!,#REF!,#REF!,#REF!,#REF!</definedName>
    <definedName name="T5?unit?ТРУБ" localSheetId="0">#REF!,#REF!,#REF!,#REF!,#REF!</definedName>
    <definedName name="T5?unit?ТРУБ">#REF!,#REF!,#REF!,#REF!,#REF!</definedName>
    <definedName name="T5_Protect" localSheetId="0">#REF!,#REF!,#REF!,#REF!,#REF!,#REF!,#REF!,#REF!,'КБК 213410-10 спецодежда (2)'!P1_T5_Protect</definedName>
    <definedName name="T5_Protect">#REF!,#REF!,#REF!,#REF!,#REF!,#REF!,#REF!,#REF!,P1_T5_Protect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ПРЕД.КВ1" localSheetId="0">#REF!</definedName>
    <definedName name="T6.1?axis?ПРД?ПРЕД.КВ1">#REF!</definedName>
    <definedName name="T6.1?axis?ПРД?ПРЕД.КВ2" localSheetId="0">#REF!</definedName>
    <definedName name="T6.1?axis?ПРД?ПРЕД.КВ2">#REF!</definedName>
    <definedName name="T6.1?axis?ПРД?ПРЕД.КВ3" localSheetId="0">#REF!</definedName>
    <definedName name="T6.1?axis?ПРД?ПРЕД.КВ3">#REF!</definedName>
    <definedName name="T6.1?axis?ПРД?ПРЕД.КВ4" localSheetId="0">#REF!</definedName>
    <definedName name="T6.1?axis?ПРД?ПРЕД.КВ4">#REF!</definedName>
    <definedName name="T6.1?axis?ПРД?РЕГ" localSheetId="0">#REF!</definedName>
    <definedName name="T6.1?axis?ПРД?РЕГ">#REF!</definedName>
    <definedName name="T6.1?axis?ПРД?СР3ГОД" localSheetId="0">#REF!</definedName>
    <definedName name="T6.1?axis?ПРД?СР3ГОД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.1_Protect" localSheetId="0">#REF!,#REF!,#REF!,#REF!,#REF!</definedName>
    <definedName name="T6.1_Protect">#REF!,#REF!,#REF!,#REF!,#REF!</definedName>
    <definedName name="T6?axis?ПРД?БАЗ" localSheetId="0">#REF!,#REF!</definedName>
    <definedName name="T6?axis?ПРД?БАЗ">#REF!,#REF!</definedName>
    <definedName name="T6?axis?ПРД?ПРЕД" localSheetId="0">#REF!,#REF!</definedName>
    <definedName name="T6?axis?ПРД?ПРЕД">#REF!,#REF!</definedName>
    <definedName name="T6?axis?ПРД?РЕГ" localSheetId="0">#REF!</definedName>
    <definedName name="T6?axis?ПРД?РЕГ">#REF!</definedName>
    <definedName name="T6?axis?ПФ?NA" localSheetId="0">#REF!</definedName>
    <definedName name="T6?axis?ПФ?NA">#REF!</definedName>
    <definedName name="T6?axis?ПФ?ПЛАН" localSheetId="0">#REF!,#REF!,#REF!,#REF!</definedName>
    <definedName name="T6?axis?ПФ?ПЛАН">#REF!,#REF!,#REF!,#REF!</definedName>
    <definedName name="T6?axis?ПФ?ФАКТ" localSheetId="0">#REF!,#REF!,#REF!,#REF!</definedName>
    <definedName name="T6?axis?ПФ?ФАКТ">#REF!,#REF!,#REF!,#REF!</definedName>
    <definedName name="T6?Data" localSheetId="0">#REF!,#REF!,#REF!,#REF!,#REF!,#REF!,#REF!,#REF!,#REF!</definedName>
    <definedName name="T6?Data">#REF!,#REF!,#REF!,#REF!,#REF!,#REF!,#REF!,#REF!,#REF!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 localSheetId="0">#REF!,#REF!,#REF!,#REF!,#REF!,#REF!,#REF!,#REF!</definedName>
    <definedName name="T6?unit?ПРЦ">#REF!,#REF!,#REF!,#REF!,#REF!,#REF!,#REF!,#REF!</definedName>
    <definedName name="T6?unit?РУБ" localSheetId="0">#REF!,#REF!,#REF!,#REF!,#REF!,#REF!,#REF!,#REF!</definedName>
    <definedName name="T6?unit?РУБ">#REF!,#REF!,#REF!,#REF!,#REF!,#REF!,#REF!,#REF!</definedName>
    <definedName name="T6?unit?ТРУБ" localSheetId="0">#REF!,#REF!</definedName>
    <definedName name="T6?unit?ТРУБ">#REF!,#REF!</definedName>
    <definedName name="T6?unit?ЧЕЛ" localSheetId="0">#REF!,#REF!,#REF!</definedName>
    <definedName name="T6?unit?ЧЕЛ">#REF!,#REF!,#REF!</definedName>
    <definedName name="T6?unit?ЧСЛ" localSheetId="0">#REF!</definedName>
    <definedName name="T6?unit?ЧСЛ">#REF!</definedName>
    <definedName name="T6_1_Protect" localSheetId="0">#REF!,#REF!,#REF!</definedName>
    <definedName name="T6_1_Protect">#REF!,#REF!,#REF!</definedName>
    <definedName name="T6_Protect" localSheetId="0">'КБК 213410-10 спецодежда (2)'!P1_T6_Protect,'КБК 213410-10 спецодежда (2)'!P2_T6_Protect</definedName>
    <definedName name="T6_Protect">P1_T6_Protect,P2_T6_Protect</definedName>
    <definedName name="T7?axis?R?ВРАС" localSheetId="0">#REF!</definedName>
    <definedName name="T7?axis?R?ВРАС">#REF!</definedName>
    <definedName name="T7?axis?R?ВРАС?" localSheetId="0">#REF!</definedName>
    <definedName name="T7?axis?R?ВРАС?">#REF!</definedName>
    <definedName name="T7?axis?ПРД?БАЗ" localSheetId="0">#REF!,#REF!</definedName>
    <definedName name="T7?axis?ПРД?БАЗ">#REF!,#REF!</definedName>
    <definedName name="T7?axis?ПРД?ПРЕД" localSheetId="0">#REF!,#REF!</definedName>
    <definedName name="T7?axis?ПРД?ПРЕД">#REF!,#REF!</definedName>
    <definedName name="T7?axis?ПРД?РЕГ" localSheetId="0">#REF!</definedName>
    <definedName name="T7?axis?ПРД?РЕГ">#REF!</definedName>
    <definedName name="T7?axis?ПФ?NA" localSheetId="0">#REF!</definedName>
    <definedName name="T7?axis?ПФ?NA">#REF!</definedName>
    <definedName name="T7?axis?ПФ?ПЛАН" localSheetId="0">#REF!,#REF!,#REF!,#REF!</definedName>
    <definedName name="T7?axis?ПФ?ПЛАН">#REF!,#REF!,#REF!,#REF!</definedName>
    <definedName name="T7?axis?ПФ?ФАКТ" localSheetId="0">#REF!,#REF!,#REF!,#REF!</definedName>
    <definedName name="T7?axis?ПФ?ФАКТ">#REF!,#REF!,#REF!,#REF!</definedName>
    <definedName name="T7?Data" localSheetId="0">#REF!,#REF!</definedName>
    <definedName name="T7?Data">#REF!,#REF!</definedName>
    <definedName name="T7?item_ext?РОСТ" localSheetId="0">#REF!</definedName>
    <definedName name="T7?item_ext?РОСТ">#REF!</definedName>
    <definedName name="T7?L1" localSheetId="0">#REF!</definedName>
    <definedName name="T7?L1">#REF!</definedName>
    <definedName name="T7?L1.1" localSheetId="0">#REF!</definedName>
    <definedName name="T7?L1.1">#REF!</definedName>
    <definedName name="T7?Name" localSheetId="0">#REF!</definedName>
    <definedName name="T7?Name">#REF!</definedName>
    <definedName name="T7?Table" localSheetId="0">#REF!</definedName>
    <definedName name="T7?Table">#REF!</definedName>
    <definedName name="T7?Title" localSheetId="0">#REF!</definedName>
    <definedName name="T7?Title">#REF!</definedName>
    <definedName name="T7?unit?ПРЦ" localSheetId="0">#REF!</definedName>
    <definedName name="T7?unit?ПРЦ">#REF!</definedName>
    <definedName name="T7?unit?ТРУБ" localSheetId="0">#REF!</definedName>
    <definedName name="T7?unit?ТРУБ">#REF!</definedName>
    <definedName name="T7_Protect" localSheetId="0">#REF!,#REF!,#REF!,#REF!</definedName>
    <definedName name="T7_Protect">#REF!,#REF!,#REF!,#REF!</definedName>
    <definedName name="T8?axis?ПРД?БАЗ" localSheetId="0">#REF!,#REF!</definedName>
    <definedName name="T8?axis?ПРД?БАЗ">#REF!,#REF!</definedName>
    <definedName name="T8?axis?ПРД?ПРЕД" localSheetId="0">#REF!,#REF!</definedName>
    <definedName name="T8?axis?ПРД?ПРЕД">#REF!,#REF!</definedName>
    <definedName name="T8?axis?ПРД?РЕГ" localSheetId="0">#REF!</definedName>
    <definedName name="T8?axis?ПРД?РЕГ">#REF!</definedName>
    <definedName name="T8?axis?ПФ?NA" localSheetId="0">#REF!</definedName>
    <definedName name="T8?axis?ПФ?NA">#REF!</definedName>
    <definedName name="T8?axis?ПФ?ПЛАН" localSheetId="0">#REF!,#REF!,#REF!,#REF!</definedName>
    <definedName name="T8?axis?ПФ?ПЛАН">#REF!,#REF!,#REF!,#REF!</definedName>
    <definedName name="T8?axis?ПФ?ФАКТ" localSheetId="0">#REF!,#REF!,#REF!,#REF!</definedName>
    <definedName name="T8?axis?ПФ?ФАКТ">#REF!,#REF!,#REF!,#REF!</definedName>
    <definedName name="T8?Data" localSheetId="0">#REF!,#REF!,#REF!,#REF!,#REF!,#REF!,#REF!,#REF!,#REF!</definedName>
    <definedName name="T8?Data">#REF!,#REF!,#REF!,#REF!,#REF!,#REF!,#REF!,#REF!,#REF!</definedName>
    <definedName name="T8?item_ext?РОСТ" localSheetId="0">#REF!</definedName>
    <definedName name="T8?item_ext?РОСТ">#REF!</definedName>
    <definedName name="T8?L1" localSheetId="0">#REF!</definedName>
    <definedName name="T8?L1">#REF!</definedName>
    <definedName name="T8?L1.1" localSheetId="0">#REF!</definedName>
    <definedName name="T8?L1.1">#REF!</definedName>
    <definedName name="T8?L1.2" localSheetId="0">#REF!</definedName>
    <definedName name="T8?L1.2">#REF!</definedName>
    <definedName name="T8?L2" localSheetId="0">#REF!</definedName>
    <definedName name="T8?L2">#REF!</definedName>
    <definedName name="T8?L2.1" localSheetId="0">#REF!</definedName>
    <definedName name="T8?L2.1">#REF!</definedName>
    <definedName name="T8?L2.2" localSheetId="0">#REF!</definedName>
    <definedName name="T8?L2.2">#REF!</definedName>
    <definedName name="T8?L3" localSheetId="0">#REF!</definedName>
    <definedName name="T8?L3">#REF!</definedName>
    <definedName name="T8?L3.1" localSheetId="0">#REF!</definedName>
    <definedName name="T8?L3.1">#REF!</definedName>
    <definedName name="T8?L3.2" localSheetId="0">#REF!</definedName>
    <definedName name="T8?L3.2">#REF!</definedName>
    <definedName name="T8?L4" localSheetId="0">#REF!</definedName>
    <definedName name="T8?L4">#REF!</definedName>
    <definedName name="T8?L4.1" localSheetId="0">#REF!</definedName>
    <definedName name="T8?L4.1">#REF!</definedName>
    <definedName name="T8?L4.2" localSheetId="0">#REF!</definedName>
    <definedName name="T8?L4.2">#REF!</definedName>
    <definedName name="T8?L5" localSheetId="0">#REF!</definedName>
    <definedName name="T8?L5">#REF!</definedName>
    <definedName name="T8?L5.1" localSheetId="0">#REF!</definedName>
    <definedName name="T8?L5.1">#REF!</definedName>
    <definedName name="T8?L5.2" localSheetId="0">#REF!</definedName>
    <definedName name="T8?L5.2">#REF!</definedName>
    <definedName name="T8?L6" localSheetId="0">#REF!</definedName>
    <definedName name="T8?L6">#REF!</definedName>
    <definedName name="T8?L6.1" localSheetId="0">#REF!</definedName>
    <definedName name="T8?L6.1">#REF!</definedName>
    <definedName name="T8?L6.2" localSheetId="0">#REF!</definedName>
    <definedName name="T8?L6.2">#REF!</definedName>
    <definedName name="T8?L7" localSheetId="0">#REF!</definedName>
    <definedName name="T8?L7">#REF!</definedName>
    <definedName name="T8?L7.1" localSheetId="0">#REF!</definedName>
    <definedName name="T8?L7.1">#REF!</definedName>
    <definedName name="T8?L7.2" localSheetId="0">#REF!</definedName>
    <definedName name="T8?L7.2">#REF!</definedName>
    <definedName name="T8?L8.1" localSheetId="0">#REF!</definedName>
    <definedName name="T8?L8.1">#REF!</definedName>
    <definedName name="T8?L8.2" localSheetId="0">#REF!</definedName>
    <definedName name="T8?L8.2">#REF!</definedName>
    <definedName name="T8?L8.3" localSheetId="0">#REF!</definedName>
    <definedName name="T8?L8.3">#REF!</definedName>
    <definedName name="T8?L9" localSheetId="0">#REF!</definedName>
    <definedName name="T8?L9">#REF!</definedName>
    <definedName name="T8?L9.1" localSheetId="0">#REF!</definedName>
    <definedName name="T8?L9.1">#REF!</definedName>
    <definedName name="T8?L9.2" localSheetId="0">#REF!</definedName>
    <definedName name="T8?L9.2">#REF!</definedName>
    <definedName name="T8?Name" localSheetId="0">#REF!</definedName>
    <definedName name="T8?Name">#REF!</definedName>
    <definedName name="T8?Table" localSheetId="0">#REF!</definedName>
    <definedName name="T8?Table">#REF!</definedName>
    <definedName name="T8?Title" localSheetId="0">#REF!</definedName>
    <definedName name="T8?Title">#REF!</definedName>
    <definedName name="T8?unit?ПРЦ" localSheetId="0">#REF!</definedName>
    <definedName name="T8?unit?ПРЦ">#REF!</definedName>
    <definedName name="T8?unit?ТРУБ" localSheetId="0">#REF!,#REF!</definedName>
    <definedName name="T8?unit?ТРУБ">#REF!,#REF!</definedName>
    <definedName name="T8?unit?ШТ" localSheetId="0">#REF!</definedName>
    <definedName name="T8?unit?ШТ">#REF!</definedName>
    <definedName name="T8_Protect" localSheetId="0">#REF!,#REF!,#REF!,#REF!,#REF!,#REF!,#REF!,#REF!,#REF!</definedName>
    <definedName name="T8_Protect">#REF!,#REF!,#REF!,#REF!,#REF!,#REF!,#REF!,#REF!,#REF!</definedName>
    <definedName name="T9?axis?ПРД?БАЗ" localSheetId="0">#REF!,#REF!</definedName>
    <definedName name="T9?axis?ПРД?БАЗ">#REF!,#REF!</definedName>
    <definedName name="T9?axis?ПРД?ПРЕД" localSheetId="0">#REF!,#REF!</definedName>
    <definedName name="T9?axis?ПРД?ПРЕД">#REF!,#REF!</definedName>
    <definedName name="T9?axis?ПРД?РЕГ" localSheetId="0">#REF!</definedName>
    <definedName name="T9?axis?ПРД?РЕГ">#REF!</definedName>
    <definedName name="T9?axis?ПФ?NA" localSheetId="0">#REF!</definedName>
    <definedName name="T9?axis?ПФ?NA">#REF!</definedName>
    <definedName name="T9?axis?ПФ?ПЛАН" localSheetId="0">#REF!,#REF!,#REF!,#REF!</definedName>
    <definedName name="T9?axis?ПФ?ПЛАН">#REF!,#REF!,#REF!,#REF!</definedName>
    <definedName name="T9?axis?ПФ?ФАКТ" localSheetId="0">#REF!,#REF!,#REF!,#REF!</definedName>
    <definedName name="T9?axis?ПФ?ФАКТ">#REF!,#REF!,#REF!,#REF!</definedName>
    <definedName name="T9?Data" localSheetId="0">#REF!,#REF!,#REF!</definedName>
    <definedName name="T9?Data">#REF!,#REF!,#REF!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" localSheetId="0">#REF!</definedName>
    <definedName name="T9?L2">#REF!</definedName>
    <definedName name="T9?L3" localSheetId="0">#REF!</definedName>
    <definedName name="T9?L3">#REF!</definedName>
    <definedName name="T9?L4" localSheetId="0">#REF!</definedName>
    <definedName name="T9?L4">#REF!</definedName>
    <definedName name="T9?L4.1.1" localSheetId="0">#REF!</definedName>
    <definedName name="T9?L4.1.1">#REF!</definedName>
    <definedName name="T9?L4.1.2" localSheetId="0">#REF!</definedName>
    <definedName name="T9?L4.1.2">#REF!</definedName>
    <definedName name="T9?L4.2.1" localSheetId="0">#REF!</definedName>
    <definedName name="T9?L4.2.1">#REF!</definedName>
    <definedName name="T9?L4.2.2" localSheetId="0">#REF!</definedName>
    <definedName name="T9?L4.2.2">#REF!</definedName>
    <definedName name="T9?L5.1" localSheetId="0">#REF!</definedName>
    <definedName name="T9?L5.1">#REF!</definedName>
    <definedName name="T9?L5.2" localSheetId="0">#REF!</definedName>
    <definedName name="T9?L5.2">#REF!</definedName>
    <definedName name="T9?L6.1" localSheetId="0">#REF!</definedName>
    <definedName name="T9?L6.1">#REF!</definedName>
    <definedName name="T9?L6.2" localSheetId="0">#REF!</definedName>
    <definedName name="T9?L6.2">#REF!</definedName>
    <definedName name="T9?L7" localSheetId="0">#REF!</definedName>
    <definedName name="T9?L7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ПРЦ" localSheetId="0">#REF!,#REF!</definedName>
    <definedName name="T9?unit?ПРЦ">#REF!,#REF!</definedName>
    <definedName name="T9?unit?РУБ.МВТЧ" localSheetId="0">#REF!,#REF!</definedName>
    <definedName name="T9?unit?РУБ.МВТЧ">#REF!,#REF!</definedName>
    <definedName name="T9?unit?РУБ.МЕС" localSheetId="0">#REF!</definedName>
    <definedName name="T9?unit?РУБ.МЕС">#REF!</definedName>
    <definedName name="T9?unit?ТКВТЧ" localSheetId="0">#REF!</definedName>
    <definedName name="T9?unit?ТКВТЧ">#REF!</definedName>
    <definedName name="T9?unit?ТРУБ" localSheetId="0">#REF!,#REF!,#REF!,#REF!,#REF!,#REF!</definedName>
    <definedName name="T9?unit?ТРУБ">#REF!,#REF!,#REF!,#REF!,#REF!,#REF!</definedName>
    <definedName name="T9_Protect" localSheetId="0">#REF!,#REF!,#REF!,#REF!,#REF!,#REF!,#REF!,#REF!,#REF!,#REF!</definedName>
    <definedName name="T9_Protect">#REF!,#REF!,#REF!,#REF!,#REF!,#REF!,#REF!,#REF!,#REF!,#REF!</definedName>
    <definedName name="TAX1_1" localSheetId="0">#REF!</definedName>
    <definedName name="TAX1_1">#REF!</definedName>
    <definedName name="TAX1_56" localSheetId="0">#REF!</definedName>
    <definedName name="TAX1_56">#REF!</definedName>
    <definedName name="TAX1_7" localSheetId="0">#REF!</definedName>
    <definedName name="TAX1_7">#REF!</definedName>
    <definedName name="TAX10_1" localSheetId="0">#REF!</definedName>
    <definedName name="TAX10_1">#REF!</definedName>
    <definedName name="TAX10_3" localSheetId="0">#REF!</definedName>
    <definedName name="TAX10_3">#REF!</definedName>
    <definedName name="TAX10_4" localSheetId="0">#REF!</definedName>
    <definedName name="TAX10_4">#REF!</definedName>
    <definedName name="TAX10_5" localSheetId="0">#REF!</definedName>
    <definedName name="TAX10_5">#REF!</definedName>
    <definedName name="TAX11_12" localSheetId="0">#REF!</definedName>
    <definedName name="TAX11_12">#REF!</definedName>
    <definedName name="TAX11_45" localSheetId="0">#REF!</definedName>
    <definedName name="TAX11_45">#REF!</definedName>
    <definedName name="TAX11_6" localSheetId="0">#REF!</definedName>
    <definedName name="TAX11_6">#REF!</definedName>
    <definedName name="TAX2_1" localSheetId="0">#REF!</definedName>
    <definedName name="TAX2_1">#REF!</definedName>
    <definedName name="TAX2_56" localSheetId="0">#REF!</definedName>
    <definedName name="TAX2_56">#REF!</definedName>
    <definedName name="TAX2_7" localSheetId="0">#REF!</definedName>
    <definedName name="TAX2_7">#REF!</definedName>
    <definedName name="TAX3_56" localSheetId="0">#REF!</definedName>
    <definedName name="TAX3_56">#REF!</definedName>
    <definedName name="TAX3_7" localSheetId="0">#REF!</definedName>
    <definedName name="TAX3_7">#REF!</definedName>
    <definedName name="TAX4_56" localSheetId="0">#REF!</definedName>
    <definedName name="TAX4_56">#REF!</definedName>
    <definedName name="TAX4_7" localSheetId="0">#REF!</definedName>
    <definedName name="TAX4_7">#REF!</definedName>
    <definedName name="TAX5_12" localSheetId="0">#REF!</definedName>
    <definedName name="TAX5_12">#REF!</definedName>
    <definedName name="TAX5_56" localSheetId="0">#REF!</definedName>
    <definedName name="TAX5_56">#REF!</definedName>
    <definedName name="TAX5_7" localSheetId="0">#REF!</definedName>
    <definedName name="TAX5_7">#REF!</definedName>
    <definedName name="TAX6_16" localSheetId="0">#REF!</definedName>
    <definedName name="TAX6_16">#REF!</definedName>
    <definedName name="TAX6_78" localSheetId="0">#REF!</definedName>
    <definedName name="TAX6_78">#REF!</definedName>
    <definedName name="TAX6_9" localSheetId="0">#REF!</definedName>
    <definedName name="TAX6_9">#REF!</definedName>
    <definedName name="TAX7_56" localSheetId="0">#REF!</definedName>
    <definedName name="TAX7_56">#REF!</definedName>
    <definedName name="TAX7_7" localSheetId="0">#REF!</definedName>
    <definedName name="TAX7_7">#REF!</definedName>
    <definedName name="TAX8_2" localSheetId="0">#REF!</definedName>
    <definedName name="TAX8_2">#REF!</definedName>
    <definedName name="TAX8_56" localSheetId="0">#REF!</definedName>
    <definedName name="TAX8_56">#REF!</definedName>
    <definedName name="TAX8_7" localSheetId="0">#REF!</definedName>
    <definedName name="TAX8_7">#REF!</definedName>
    <definedName name="TAX9_1" localSheetId="0">#REF!</definedName>
    <definedName name="TAX9_1">#REF!</definedName>
    <definedName name="TAX9_34" localSheetId="0">#REF!</definedName>
    <definedName name="TAX9_34">#REF!</definedName>
    <definedName name="TAX9_5" localSheetId="0">#REF!</definedName>
    <definedName name="TAX9_5">#REF!</definedName>
    <definedName name="VAT_01" localSheetId="0">#REF!</definedName>
    <definedName name="VAT_01">#REF!</definedName>
    <definedName name="VAT_02" localSheetId="0">#REF!</definedName>
    <definedName name="VAT_02">#REF!</definedName>
    <definedName name="VAT_TOTAL" localSheetId="0">#REF!</definedName>
    <definedName name="VAT_TOTAL">#REF!</definedName>
    <definedName name="VAT_TOTAL01" localSheetId="0">#REF!</definedName>
    <definedName name="VAT_TOTAL01">#REF!</definedName>
    <definedName name="VAT_TOTAL01TAX" localSheetId="0">#REF!</definedName>
    <definedName name="VAT_TOTAL01TAX">#REF!</definedName>
    <definedName name="VAT_TOTAL02" localSheetId="0">#REF!</definedName>
    <definedName name="VAT_TOTAL02">#REF!</definedName>
    <definedName name="VAT_TOTAL02TAX" localSheetId="0">#REF!</definedName>
    <definedName name="VAT_TOTAL02TAX">#REF!</definedName>
    <definedName name="WATER1" localSheetId="0">#REF!</definedName>
    <definedName name="WATER1">#REF!</definedName>
    <definedName name="WATER2" localSheetId="0">#REF!</definedName>
    <definedName name="WATER2">#REF!</definedName>
    <definedName name="WATER3" localSheetId="0">#REF!</definedName>
    <definedName name="WATER3">#REF!</definedName>
    <definedName name="WATER4" localSheetId="0">#REF!</definedName>
    <definedName name="WATER4">#REF!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01FC9FA_B8BE_4198_834D_07EC361284A5_.wvu.FilterData" localSheetId="0" hidden="1">#REF!</definedName>
    <definedName name="Z_101FC9FA_B8BE_4198_834D_07EC361284A5_.wvu.FilterData" hidden="1">#REF!</definedName>
    <definedName name="Z_22C78344_A856_42D3_890A_AB7E3F859041_.wvu.Cols" localSheetId="0" hidden="1">#REF!</definedName>
    <definedName name="Z_22C78344_A856_42D3_890A_AB7E3F859041_.wvu.Cols" hidden="1">#REF!</definedName>
    <definedName name="Z_22C78344_A856_42D3_890A_AB7E3F859041_.wvu.FilterData" localSheetId="0" hidden="1">#REF!</definedName>
    <definedName name="Z_22C78344_A856_42D3_890A_AB7E3F859041_.wvu.FilterData" hidden="1">#REF!</definedName>
    <definedName name="Z_22C78344_A856_42D3_890A_AB7E3F859041_.wvu.Rows" localSheetId="0" hidden="1">#REF!,#REF!,#REF!,#REF!</definedName>
    <definedName name="Z_22C78344_A856_42D3_890A_AB7E3F859041_.wvu.Rows" hidden="1">#REF!,#REF!,#REF!,#REF!</definedName>
    <definedName name="Z_295FAEB4_F7D4_4F0D_AD96_AAA76BE9C877_.wvu.FilterData" localSheetId="0" hidden="1">#REF!</definedName>
    <definedName name="Z_295FAEB4_F7D4_4F0D_AD96_AAA76BE9C877_.wvu.FilterData" hidden="1">#REF!</definedName>
    <definedName name="Z_2F4F4E58_4599_4F7B_8FA0_088FC656DAA7_.wvu.FilterData" localSheetId="0" hidden="1">#REF!</definedName>
    <definedName name="Z_2F4F4E58_4599_4F7B_8FA0_088FC656DAA7_.wvu.FilterData" hidden="1">#REF!</definedName>
    <definedName name="Z_82E27DC4_A163_4305_AF97_06B6EA4711D3_.wvu.FilterData" localSheetId="0" hidden="1">#REF!</definedName>
    <definedName name="Z_82E27DC4_A163_4305_AF97_06B6EA4711D3_.wvu.FilterData" hidden="1">#REF!</definedName>
    <definedName name="Z_94089DF7_ACAE_4B88_8140_E36D4E09325E_.wvu.FilterData" localSheetId="0" hidden="1">#REF!</definedName>
    <definedName name="Z_94089DF7_ACAE_4B88_8140_E36D4E09325E_.wvu.FilterData" hidden="1">#REF!</definedName>
    <definedName name="Z_AF72708B_7D97_40DF_A044_BDA071EEFF1A_.wvu.FilterData" localSheetId="0" hidden="1">#REF!</definedName>
    <definedName name="Z_AF72708B_7D97_40DF_A044_BDA071EEFF1A_.wvu.FilterData" hidden="1">#REF!</definedName>
    <definedName name="Z_C0BC8FD1_A55B_4607_BA25_981BE5C28BD0_.wvu.FilterData" localSheetId="0" hidden="1">#REF!</definedName>
    <definedName name="Z_C0BC8FD1_A55B_4607_BA25_981BE5C28BD0_.wvu.FilterData" hidden="1">#REF!</definedName>
    <definedName name="Z_C6C2621B_ED0A_458F_90AB_55422E1CFC3F_.wvu.FilterData" localSheetId="0" hidden="1">#REF!</definedName>
    <definedName name="Z_C6C2621B_ED0A_458F_90AB_55422E1CFC3F_.wvu.FilterData" hidden="1">#REF!</definedName>
    <definedName name="ZOOM" localSheetId="0">[3]Настройка!#REF!</definedName>
    <definedName name="ZOOM">[3]Настройка!#REF!</definedName>
    <definedName name="АААААААА" localSheetId="0">'КБК 213410-10 спецодежда (2)'!АААААААА</definedName>
    <definedName name="АААААААА">[0]!АААААААА</definedName>
    <definedName name="амор" localSheetId="0">'КБК 213410-10 спецодежда (2)'!амор</definedName>
    <definedName name="амор">[0]!амор</definedName>
    <definedName name="ап" localSheetId="0">'КБК 213410-10 спецодежда (2)'!ап</definedName>
    <definedName name="ап">[0]!ап</definedName>
    <definedName name="БазовыйПериод" localSheetId="0">#REF!</definedName>
    <definedName name="БазовыйПериод">#REF!</definedName>
    <definedName name="БПСТАТЬИ" localSheetId="0">#REF!</definedName>
    <definedName name="БПСТАТЬИ">#REF!</definedName>
    <definedName name="БПЦЕХ13" localSheetId="0">#REF!</definedName>
    <definedName name="БПЦЕХ13">#REF!</definedName>
    <definedName name="БПЦЕХ13Х" localSheetId="0">#REF!</definedName>
    <definedName name="БПЦЕХ13Х">#REF!</definedName>
    <definedName name="БПЦЕХ14" localSheetId="0">#REF!</definedName>
    <definedName name="БПЦЕХ14">#REF!</definedName>
    <definedName name="БПЦЕХ15" localSheetId="0">#REF!</definedName>
    <definedName name="БПЦЕХ15">#REF!</definedName>
    <definedName name="БПЦЕХ16" localSheetId="0">#REF!</definedName>
    <definedName name="БПЦЕХ16">#REF!</definedName>
    <definedName name="БПЦЕХ17" localSheetId="0">#REF!</definedName>
    <definedName name="БПЦЕХ17">#REF!</definedName>
    <definedName name="БПЦЕХ17Х" localSheetId="0">#REF!</definedName>
    <definedName name="БПЦЕХ17Х">#REF!</definedName>
    <definedName name="БПЦЕХ19" localSheetId="0">#REF!</definedName>
    <definedName name="БПЦЕХ19">#REF!</definedName>
    <definedName name="БПЦЕХ2" localSheetId="0">#REF!</definedName>
    <definedName name="БПЦЕХ2">#REF!</definedName>
    <definedName name="БПЦЕХ20" localSheetId="0">#REF!</definedName>
    <definedName name="БПЦЕХ20">#REF!</definedName>
    <definedName name="БПЦЕХ21" localSheetId="0">#REF!</definedName>
    <definedName name="БПЦЕХ21">#REF!</definedName>
    <definedName name="БПЦЕХ22" localSheetId="0">#REF!</definedName>
    <definedName name="БПЦЕХ22">#REF!</definedName>
    <definedName name="БПЦЕХ23" localSheetId="0">#REF!</definedName>
    <definedName name="БПЦЕХ23">#REF!</definedName>
    <definedName name="БПЦЕХ24" localSheetId="0">#REF!</definedName>
    <definedName name="БПЦЕХ24">#REF!</definedName>
    <definedName name="БПЦЕХ25" localSheetId="0">#REF!</definedName>
    <definedName name="БПЦЕХ25">#REF!</definedName>
    <definedName name="БПЦЕХ26" localSheetId="0">#REF!</definedName>
    <definedName name="БПЦЕХ26">#REF!</definedName>
    <definedName name="БПЦЕХ29" localSheetId="0">#REF!</definedName>
    <definedName name="БПЦЕХ29">#REF!</definedName>
    <definedName name="БПЦЕХ3" localSheetId="0">#REF!</definedName>
    <definedName name="БПЦЕХ3">#REF!</definedName>
    <definedName name="БПЦЕХ4" localSheetId="0">#REF!</definedName>
    <definedName name="БПЦЕХ4">#REF!</definedName>
    <definedName name="БПЦЕХ51" localSheetId="0">#REF!</definedName>
    <definedName name="БПЦЕХ51">#REF!</definedName>
    <definedName name="БЮДЖПОДР" localSheetId="0">#REF!</definedName>
    <definedName name="БЮДЖПОДР">#REF!</definedName>
    <definedName name="в" localSheetId="0">'[6]16'!$A$41:$M$41,'[6]16'!$A$61:$M$61,'[6]16'!$A$37:$M$37,'[6]16'!$A$33:$M$33,'[6]16'!$A$28:$M$28,'[6]16'!$A$24:$M$24,'[6]16'!$A$69:$M$69,'[6]16'!$A$57:$M$57,'[6]16'!$A$20:$M$20,P1_T16?L1.x</definedName>
    <definedName name="в">'[6]16'!$A$41:$M$41,'[6]16'!$A$61:$M$61,'[6]16'!$A$37:$M$37,'[6]16'!$A$33:$M$33,'[6]16'!$A$28:$M$28,'[6]16'!$A$24:$M$24,'[6]16'!$A$69:$M$69,'[6]16'!$A$57:$M$57,'[6]16'!$A$20:$M$20,P1_T16?L1.x</definedName>
    <definedName name="в23ё" localSheetId="0">'КБК 213410-10 спецодежда (2)'!в23ё</definedName>
    <definedName name="в23ё">[0]!в23ё</definedName>
    <definedName name="в23ё1" localSheetId="0">'КБК 213410-10 спецодежда (2)'!в23ё1</definedName>
    <definedName name="в23ё1">[0]!в23ё1</definedName>
    <definedName name="ВАЛЮТА" localSheetId="0">#REF!</definedName>
    <definedName name="ВАЛЮТА">#REF!</definedName>
    <definedName name="вв" localSheetId="0">'КБК 213410-10 спецодежда (2)'!вв</definedName>
    <definedName name="вв">[0]!вв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ВИЖЕНИЕ1" localSheetId="0">#REF!</definedName>
    <definedName name="ДВИЖЕНИЕ1">#REF!</definedName>
    <definedName name="ДВИЖЕНИЕ2" localSheetId="0">#REF!</definedName>
    <definedName name="ДВИЖЕНИЕ2">#REF!</definedName>
    <definedName name="ДВИЖЕНИЕ3" localSheetId="0">#REF!</definedName>
    <definedName name="ДВИЖЕНИЕ3">#REF!</definedName>
    <definedName name="ДЕБИТОРЫ01" localSheetId="0">#REF!</definedName>
    <definedName name="ДЕБИТОРЫ01">#REF!</definedName>
    <definedName name="ДЕБИТОРЫ02" localSheetId="0">#REF!</definedName>
    <definedName name="ДЕБИТОРЫ02">#REF!</definedName>
    <definedName name="ДЕБИТОРЫ03" localSheetId="0">#REF!</definedName>
    <definedName name="ДЕБИТОРЫ03">#REF!</definedName>
    <definedName name="ДЕБИТОРЫ04" localSheetId="0">#REF!</definedName>
    <definedName name="ДЕБИТОРЫ04">#REF!</definedName>
    <definedName name="ДЕБИТОРЫ05" localSheetId="0">#REF!</definedName>
    <definedName name="ДЕБИТОРЫ05">#REF!</definedName>
    <definedName name="ДРУГОЕ" localSheetId="0">#REF!</definedName>
    <definedName name="ДРУГОЕ">#REF!</definedName>
    <definedName name="ЗАЙМЫ" localSheetId="0">#REF!</definedName>
    <definedName name="ЗАЙМЫ">#REF!</definedName>
    <definedName name="ЗАРПЛАТА1" localSheetId="0">#REF!</definedName>
    <definedName name="ЗАРПЛАТА1">#REF!</definedName>
    <definedName name="ЗАРПЛАТА2" localSheetId="0">#REF!</definedName>
    <definedName name="ЗАРПЛАТА2">#REF!</definedName>
    <definedName name="ЗАРПЛАТА3" localSheetId="0">#REF!</definedName>
    <definedName name="ЗАРПЛАТА3">#REF!</definedName>
    <definedName name="ЗАРПЛАТА4" localSheetId="0">#REF!</definedName>
    <definedName name="ЗАРПЛАТА4">#REF!</definedName>
    <definedName name="ЗАРПЛАТА5" localSheetId="0">#REF!</definedName>
    <definedName name="ЗАРПЛАТА5">#REF!</definedName>
    <definedName name="ЗАРПЛАТА6" localSheetId="0">#REF!</definedName>
    <definedName name="ЗАРПЛАТА6">#REF!</definedName>
    <definedName name="ЗАРПЛАТА7" localSheetId="0">#REF!</definedName>
    <definedName name="ЗАРПЛАТА7">#REF!</definedName>
    <definedName name="ЗАРПЛАТА8" localSheetId="0">#REF!</definedName>
    <definedName name="ЗАРПЛАТА8">#REF!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ИЗЦЕХ20" localSheetId="0">#REF!</definedName>
    <definedName name="ИЗЦЕХ20">#REF!</definedName>
    <definedName name="ИНДЕКСЫ" localSheetId="0">#REF!</definedName>
    <definedName name="ИНДЕКСЫ">#REF!</definedName>
    <definedName name="ИНДЕКСЫ2" localSheetId="0">#REF!</definedName>
    <definedName name="ИНДЕКСЫ2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'КБК 213410-10 спецодежда (2)'!й</definedName>
    <definedName name="й">[0]!й</definedName>
    <definedName name="йй" localSheetId="0">'КБК 213410-10 спецодежда (2)'!йй</definedName>
    <definedName name="йй">[0]!йй</definedName>
    <definedName name="ке" localSheetId="0">'КБК 213410-10 спецодежда (2)'!ке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РЕДИТОРЫ01" localSheetId="0">#REF!</definedName>
    <definedName name="КРЕДИТОРЫ01">#REF!</definedName>
    <definedName name="КРЕДИТОРЫ02" localSheetId="0">#REF!</definedName>
    <definedName name="КРЕДИТОРЫ02">#REF!</definedName>
    <definedName name="КРЕДИТОРЫ03" localSheetId="0">#REF!</definedName>
    <definedName name="КРЕДИТОРЫ03">#REF!</definedName>
    <definedName name="КРЕДИТОРЫ04" localSheetId="0">#REF!</definedName>
    <definedName name="КРЕДИТОРЫ04">#REF!</definedName>
    <definedName name="КРЕДИТОРЫ05" localSheetId="0">#REF!</definedName>
    <definedName name="КРЕДИТОРЫ05">#REF!</definedName>
    <definedName name="КРЕДИТОРЫ06" localSheetId="0">#REF!</definedName>
    <definedName name="КРЕДИТОРЫ06">#REF!</definedName>
    <definedName name="КРЕДИТОРЫ07" localSheetId="0">#REF!</definedName>
    <definedName name="КРЕДИТОРЫ07">#REF!</definedName>
    <definedName name="КРЕДИТОРЫ08" localSheetId="0">#REF!</definedName>
    <definedName name="КРЕДИТОРЫ08">#REF!</definedName>
    <definedName name="КРЕДИТОРЫ09" localSheetId="0">#REF!</definedName>
    <definedName name="КРЕДИТОРЫ09">#REF!</definedName>
    <definedName name="КРЕДИТОРЫ10" localSheetId="0">#REF!</definedName>
    <definedName name="КРЕДИТОРЫ10">#REF!</definedName>
    <definedName name="КРЕДИТОРЫ11" localSheetId="0">#REF!</definedName>
    <definedName name="КРЕДИТОРЫ11">#REF!</definedName>
    <definedName name="КРЕДИТОРЫ12" localSheetId="0">#REF!</definedName>
    <definedName name="КРЕДИТОРЫ12">#REF!</definedName>
    <definedName name="КРЕДИТЫ1" localSheetId="0">#REF!</definedName>
    <definedName name="КРЕДИТЫ1">#REF!</definedName>
    <definedName name="КРЕДИТЫ2" localSheetId="0">#REF!</definedName>
    <definedName name="КРЕДИТЫ2">#REF!</definedName>
    <definedName name="МАРЖА1" localSheetId="0">#REF!</definedName>
    <definedName name="МАРЖА1">#REF!</definedName>
    <definedName name="МАРЖА2" localSheetId="0">#REF!</definedName>
    <definedName name="МАРЖА2">#REF!</definedName>
    <definedName name="МАРЖА3" localSheetId="0">#REF!</definedName>
    <definedName name="МАРЖА3">#REF!</definedName>
    <definedName name="мат">'[8]2кв.'!$AB$15</definedName>
    <definedName name="мат1">'[8]2кв.'!$AB$29</definedName>
    <definedName name="мат2">'[8]2кв.'!$AB$43</definedName>
    <definedName name="мым" localSheetId="0">'КБК 213410-10 спецодежда (2)'!мым</definedName>
    <definedName name="мым">[0]!мым</definedName>
    <definedName name="название" localSheetId="0">[9]ГоГРЭС!#REF!</definedName>
    <definedName name="название">[9]ГоГРЭС!#REF!</definedName>
    <definedName name="НМА" localSheetId="0">#REF!</definedName>
    <definedName name="НМА">#REF!</definedName>
    <definedName name="ол" localSheetId="0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оборудования'!$A$7:$IV$110,'[4]Загрузка оборудования'!$D$1:$AN$65536,'[4]Загрузка оборудования'!#REF!,'КБК 213410-10 спецодежда (2)'!P1_T0_Protect</definedName>
    <definedName name="ол" hidden="1">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оборудования'!#REF!,'[4]Загрузка оборудования'!$A$7:$IV$110,'[4]Загрузка оборудования'!$D$1:$AN$65536,'[4]Загрузка оборудования'!#REF!,P1_T0_Protect</definedName>
    <definedName name="ооо" localSheetId="0">'КБК 213410-10 спецодежда (2)'!ооо</definedName>
    <definedName name="ооо">[0]!ооо</definedName>
    <definedName name="оплата" localSheetId="0">'КБК 213410-10 спецодежда (2)'!оплата</definedName>
    <definedName name="оплата">[0]!оплата</definedName>
    <definedName name="ОС" localSheetId="0">#REF!</definedName>
    <definedName name="ОС">#REF!</definedName>
    <definedName name="первый" localSheetId="0">#REF!</definedName>
    <definedName name="первый">#REF!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  <definedName name="ПОТРЕБ2_10" localSheetId="0">#REF!</definedName>
    <definedName name="ПОТРЕБ2_10">#REF!</definedName>
    <definedName name="ПОТРЕБ2_ПРОЧЕЕ" localSheetId="0">#REF!</definedName>
    <definedName name="ПОТРЕБ2_ПРОЧЕЕ">#REF!</definedName>
    <definedName name="ПОТРЕБ3_10" localSheetId="0">#REF!</definedName>
    <definedName name="ПОТРЕБ3_10">#REF!</definedName>
    <definedName name="ПОТРЕБ3_ПРОЧЕЕ" localSheetId="0">#REF!</definedName>
    <definedName name="ПОТРЕБ3_ПРОЧЕЕ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ЧИЕДОХОДЫ1" localSheetId="0">#REF!</definedName>
    <definedName name="ПРОЧИЕДОХОДЫ1">#REF!</definedName>
    <definedName name="ПРОЧИЕДОХОДЫ2" localSheetId="0">#REF!</definedName>
    <definedName name="ПРОЧИЕДОХОДЫ2">#REF!</definedName>
    <definedName name="ПРОЧИЕДОХОДЫ3" localSheetId="0">#REF!</definedName>
    <definedName name="ПРОЧИЕДОХОДЫ3">#REF!</definedName>
    <definedName name="ПРЯМЫЕ_ПРАЧКА" localSheetId="0">#REF!</definedName>
    <definedName name="ПРЯМЫЕ_ПРАЧКА">#REF!</definedName>
    <definedName name="ПРЯМЫЕ_ЦЕХ2" localSheetId="0">#REF!</definedName>
    <definedName name="ПРЯМЫЕ_ЦЕХ2">#REF!</definedName>
    <definedName name="ПРЯМЫЕ_ЦЕХ20" localSheetId="0">#REF!</definedName>
    <definedName name="ПРЯМЫЕ_ЦЕХ20">#REF!</definedName>
    <definedName name="ПРЯМЫЕ_ЦЕХ21" localSheetId="0">#REF!</definedName>
    <definedName name="ПРЯМЫЕ_ЦЕХ21">#REF!</definedName>
    <definedName name="ПРЯМЫЕ_ЦЕХ22" localSheetId="0">#REF!</definedName>
    <definedName name="ПРЯМЫЕ_ЦЕХ22">#REF!</definedName>
    <definedName name="ПРЯМЫЕ_ЦЕХ25" localSheetId="0">#REF!</definedName>
    <definedName name="ПРЯМЫЕ_ЦЕХ25">#REF!</definedName>
    <definedName name="ПРЯМЫЕ_ЦЕХ26" localSheetId="0">#REF!</definedName>
    <definedName name="ПРЯМЫЕ_ЦЕХ26">#REF!</definedName>
    <definedName name="ПРЯМЫЕ_ЦЕХ3" localSheetId="0">#REF!</definedName>
    <definedName name="ПРЯМЫЕ_ЦЕХ3">#REF!</definedName>
    <definedName name="ПРЯМЫЕ_ЦЕХ4" localSheetId="0">#REF!</definedName>
    <definedName name="ПРЯМЫЕ_ЦЕХ4">#REF!</definedName>
    <definedName name="ПЭ" localSheetId="0">#REF!</definedName>
    <definedName name="ПЭ">#REF!</definedName>
    <definedName name="Р7_Т3" localSheetId="0">'[4]Топливо 2005'!#REF!,'[4]Топливо 2005'!#REF!,'[4]Топливо 2005'!#REF!,'[4]Топливо 2005'!#REF!,'[4]Топливо 2005'!#REF!,'[4]Топливо 2005'!#REF!,'КБК 213410-10 спецодежда (2)'!P1_T2?Data,'КБК 213410-10 спецодежда (2)'!P2_T2?Data,'КБК 213410-10 спецодежда (2)'!P3_T2?Data,'КБК 213410-10 спецодежда (2)'!P4_T2?Data</definedName>
    <definedName name="Р7_Т3">'[4]Топливо 2005'!#REF!,'[4]Топливо 2005'!#REF!,'[4]Топливо 2005'!#REF!,'[4]Топливо 2005'!#REF!,'[4]Топливо 2005'!#REF!,'[4]Топливо 2005'!#REF!,P1_T2?Data,P2_T2?Data,P3_T2?Data,P4_T2?Data</definedName>
    <definedName name="РАСХОДЫНАЧИСЛ" localSheetId="0">#REF!</definedName>
    <definedName name="РАСХОДЫНАЧИСЛ">#REF!</definedName>
    <definedName name="РАСХОДЫОПЕР" localSheetId="0">#REF!</definedName>
    <definedName name="РАСХОДЫОПЕР">#REF!</definedName>
    <definedName name="РАСХОДЫРЕМОНТ" localSheetId="0">#REF!</definedName>
    <definedName name="РАСХОДЫРЕМОНТ">#REF!</definedName>
    <definedName name="РАСЧЕТ" localSheetId="0">#REF!</definedName>
    <definedName name="РАСЧЕТ">#REF!</definedName>
    <definedName name="РГК" localSheetId="0">#REF!</definedName>
    <definedName name="РГК">#REF!</definedName>
    <definedName name="РЕМОНТ1" localSheetId="0">#REF!</definedName>
    <definedName name="РЕМОНТ1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0">'КБК 213410-10 спецодежда (2)'!с</definedName>
    <definedName name="с">[0]!с</definedName>
    <definedName name="СОЦИАЛ" localSheetId="0">#REF!</definedName>
    <definedName name="СОЦИАЛ">#REF!</definedName>
    <definedName name="сс" localSheetId="0">'КБК 213410-10 спецодежда (2)'!сс</definedName>
    <definedName name="сс">[0]!сс</definedName>
    <definedName name="сссс" localSheetId="0">'КБК 213410-10 спецодежда (2)'!сссс</definedName>
    <definedName name="сссс">[0]!сссс</definedName>
    <definedName name="ссы" localSheetId="0">'КБК 213410-10 спецодежда (2)'!ссы</definedName>
    <definedName name="ссы">[0]!ссы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с">#REF!</definedName>
    <definedName name="у" localSheetId="0">'КБК 213410-10 спецодежда (2)'!у</definedName>
    <definedName name="у">[0]!у</definedName>
    <definedName name="УГОЛЬ" localSheetId="0">#REF!</definedName>
    <definedName name="УГОЛЬ">#REF!</definedName>
    <definedName name="ук" localSheetId="0">'КБК 213410-10 спецодежда (2)'!ук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59опл" localSheetId="0">'КБК 213410-10 спецодежда (2)'!УФ59опл</definedName>
    <definedName name="УФ59опл">[0]!УФ59опл</definedName>
    <definedName name="ц" localSheetId="0">'КБК 213410-10 спецодежда (2)'!ц</definedName>
    <definedName name="ц">[0]!ц</definedName>
    <definedName name="ЦЕХ13" localSheetId="0">#REF!</definedName>
    <definedName name="ЦЕХ13">#REF!</definedName>
    <definedName name="ЦЕХ14" localSheetId="0">#REF!</definedName>
    <definedName name="ЦЕХ14">#REF!</definedName>
    <definedName name="ЦЕХ15" localSheetId="0">#REF!</definedName>
    <definedName name="ЦЕХ15">#REF!</definedName>
    <definedName name="ЦЕХ16" localSheetId="0">#REF!</definedName>
    <definedName name="ЦЕХ16">#REF!</definedName>
    <definedName name="ЦЕХ17ТАР" localSheetId="0">#REF!</definedName>
    <definedName name="ЦЕХ17ТАР">#REF!</definedName>
    <definedName name="ЦЕХ17ХОЗ" localSheetId="0">#REF!</definedName>
    <definedName name="ЦЕХ17ХОЗ">#REF!</definedName>
    <definedName name="ЦЕХ19" localSheetId="0">#REF!</definedName>
    <definedName name="ЦЕХ19">#REF!</definedName>
    <definedName name="ЦЕХ2" localSheetId="0">#REF!</definedName>
    <definedName name="ЦЕХ2">#REF!</definedName>
    <definedName name="ЦЕХ20" localSheetId="0">#REF!</definedName>
    <definedName name="ЦЕХ20">#REF!</definedName>
    <definedName name="ЦЕХ21" localSheetId="0">#REF!</definedName>
    <definedName name="ЦЕХ21">#REF!</definedName>
    <definedName name="ЦЕХ22" localSheetId="0">#REF!</definedName>
    <definedName name="ЦЕХ22">#REF!</definedName>
    <definedName name="ЦЕХ23" localSheetId="0">#REF!</definedName>
    <definedName name="ЦЕХ23">#REF!</definedName>
    <definedName name="ЦЕХ24" localSheetId="0">#REF!</definedName>
    <definedName name="ЦЕХ24">#REF!</definedName>
    <definedName name="ЦЕХ25" localSheetId="0">#REF!</definedName>
    <definedName name="ЦЕХ25">#REF!</definedName>
    <definedName name="ЦЕХ26" localSheetId="0">#REF!</definedName>
    <definedName name="ЦЕХ26">#REF!</definedName>
    <definedName name="ЦЕХ29" localSheetId="0">#REF!</definedName>
    <definedName name="ЦЕХ29">#REF!</definedName>
    <definedName name="ЦЕХ3" localSheetId="0">#REF!</definedName>
    <definedName name="ЦЕХ3">#REF!</definedName>
    <definedName name="ЦЕХ4" localSheetId="0">#REF!</definedName>
    <definedName name="ЦЕХ4">#REF!</definedName>
    <definedName name="ЦЕХ51" localSheetId="0">#REF!</definedName>
    <definedName name="ЦЕХ51">#REF!</definedName>
    <definedName name="цу" localSheetId="0">'КБК 213410-10 спецодежда (2)'!цу</definedName>
    <definedName name="цу">[0]!цу</definedName>
    <definedName name="ч" localSheetId="0" hidden="1">'[4]Топливо 2005'!#REF!,'[4]Топливо 2005'!#REF!,'[4]Топливо 2005'!#REF!,'[4]Топливо 2005'!#REF!,'[4]Топливо 2005'!$A$15:$IV$112,'[4]Топливо 2005'!$C$1:$Q$65536,'[4]Топливо 2005'!#REF!,'КБК 213410-10 спецодежда (2)'!P1_T2_Protect,'КБК 213410-10 спецодежда (2)'!P2_T2_Protect,'КБК 213410-10 спецодежда (2)'!P3_T2_Protect</definedName>
    <definedName name="ч" hidden="1">'[4]Топливо 2005'!#REF!,'[4]Топливо 2005'!#REF!,'[4]Топливо 2005'!#REF!,'[4]Топливо 2005'!#REF!,'[4]Топливо 2005'!$A$15:$IV$112,'[4]Топливо 2005'!$C$1:$Q$65536,'[4]Топливо 2005'!#REF!,P1_T2_Protect,P2_T2_Protect,P3_T2_Protect</definedName>
    <definedName name="четвертый" localSheetId="0">#REF!</definedName>
    <definedName name="четвертый">#REF!</definedName>
    <definedName name="щ" localSheetId="0">'КБК 213410-10 спецодежда (2)'!щ</definedName>
    <definedName name="щ">[0]!щ</definedName>
    <definedName name="ыв" localSheetId="0">'КБК 213410-10 спецодежда (2)'!ыв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'КБК 213410-10 спецодежда (2)'!ыыыы</definedName>
    <definedName name="ыыыы">[0]!ыыыы</definedName>
    <definedName name="я" localSheetId="0">'[4]Топливо 2005'!#REF!,'[4]Топливо 2005'!#REF!,'[4]Топливо 2005'!#REF!,'[4]Топливо 2005'!#REF!,'[4]Топливо 2005'!#REF!,'[4]Топливо 2005'!#REF!,'КБК 213410-10 спецодежда (2)'!P1_T2?Data,'КБК 213410-10 спецодежда (2)'!P2_T2?Data,'КБК 213410-10 спецодежда (2)'!P3_T2?Data,'КБК 213410-10 спецодежда (2)'!P4_T2?Data</definedName>
    <definedName name="я">'[4]Топливо 2005'!#REF!,'[4]Топливо 2005'!#REF!,'[4]Топливо 2005'!#REF!,'[4]Топливо 2005'!#REF!,'[4]Топливо 2005'!#REF!,'[4]Топливо 2005'!#REF!,P1_T2?Data,P2_T2?Data,P3_T2?Data,P4_T2?Data</definedName>
  </definedNames>
  <calcPr calcId="125725"/>
</workbook>
</file>

<file path=xl/calcChain.xml><?xml version="1.0" encoding="utf-8"?>
<calcChain xmlns="http://schemas.openxmlformats.org/spreadsheetml/2006/main">
  <c r="E355" i="1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54"/>
  <c r="E353"/>
  <c r="G204"/>
  <c r="H204"/>
  <c r="I204"/>
  <c r="F204"/>
  <c r="H188"/>
  <c r="I73"/>
  <c r="E70"/>
  <c r="G353"/>
  <c r="H353"/>
  <c r="I353"/>
  <c r="F353"/>
  <c r="E351"/>
  <c r="E352"/>
  <c r="E350"/>
  <c r="I349"/>
  <c r="G349"/>
  <c r="F349"/>
  <c r="H349"/>
  <c r="E349"/>
  <c r="E347"/>
  <c r="E348"/>
  <c r="E346"/>
  <c r="G345"/>
  <c r="H345"/>
  <c r="I345"/>
  <c r="F345"/>
  <c r="E345"/>
  <c r="E343"/>
  <c r="E344"/>
  <c r="E342"/>
  <c r="F341"/>
  <c r="G341"/>
  <c r="H341"/>
  <c r="I341"/>
  <c r="E341"/>
  <c r="E339"/>
  <c r="E340"/>
  <c r="E338"/>
  <c r="I337"/>
  <c r="H337"/>
  <c r="F337"/>
  <c r="E337"/>
  <c r="E336"/>
  <c r="G335"/>
  <c r="H335"/>
  <c r="I335"/>
  <c r="F335"/>
  <c r="E335"/>
  <c r="E334"/>
  <c r="E332"/>
  <c r="E333" s="1"/>
  <c r="I333"/>
  <c r="H333"/>
  <c r="F333"/>
  <c r="G333"/>
  <c r="E331"/>
  <c r="E330"/>
  <c r="G329"/>
  <c r="H329"/>
  <c r="I329"/>
  <c r="F329"/>
  <c r="E329"/>
  <c r="E328"/>
  <c r="E327"/>
  <c r="G326"/>
  <c r="H326"/>
  <c r="I326"/>
  <c r="F326"/>
  <c r="E326"/>
  <c r="E325"/>
  <c r="E324"/>
  <c r="E323"/>
  <c r="E311"/>
  <c r="E312"/>
  <c r="E313"/>
  <c r="E314"/>
  <c r="E315"/>
  <c r="E316"/>
  <c r="E317"/>
  <c r="E318"/>
  <c r="E319"/>
  <c r="E320"/>
  <c r="E321"/>
  <c r="E322"/>
  <c r="E310"/>
  <c r="E306"/>
  <c r="E307"/>
  <c r="E308"/>
  <c r="E305"/>
  <c r="E304"/>
  <c r="E301"/>
  <c r="E302"/>
  <c r="E303"/>
  <c r="E300"/>
  <c r="E299"/>
  <c r="E294"/>
  <c r="E295"/>
  <c r="E296"/>
  <c r="E297"/>
  <c r="E298"/>
  <c r="E293"/>
  <c r="E292"/>
  <c r="E285"/>
  <c r="E286"/>
  <c r="E287"/>
  <c r="E288"/>
  <c r="E289"/>
  <c r="E290"/>
  <c r="E291"/>
  <c r="E284"/>
  <c r="E283"/>
  <c r="E282"/>
  <c r="E281"/>
  <c r="E280"/>
  <c r="E279"/>
  <c r="E278"/>
  <c r="E277"/>
  <c r="E276"/>
  <c r="E275"/>
  <c r="E274"/>
  <c r="E273"/>
  <c r="E272"/>
  <c r="E265"/>
  <c r="E266"/>
  <c r="E267"/>
  <c r="E268"/>
  <c r="E269"/>
  <c r="E270"/>
  <c r="E271"/>
  <c r="E264"/>
  <c r="E263"/>
  <c r="E257"/>
  <c r="E258"/>
  <c r="E259"/>
  <c r="E260"/>
  <c r="E261"/>
  <c r="E262"/>
  <c r="E256"/>
  <c r="E255"/>
  <c r="E254"/>
  <c r="E253"/>
  <c r="E247"/>
  <c r="E248"/>
  <c r="E249"/>
  <c r="E250"/>
  <c r="E251"/>
  <c r="E252"/>
  <c r="E246"/>
  <c r="E245"/>
  <c r="E238"/>
  <c r="E239"/>
  <c r="E240"/>
  <c r="E241"/>
  <c r="E242"/>
  <c r="E243"/>
  <c r="E244"/>
  <c r="E237"/>
  <c r="E236"/>
  <c r="E232"/>
  <c r="E233"/>
  <c r="E234"/>
  <c r="E235"/>
  <c r="E231"/>
  <c r="E230"/>
  <c r="E220"/>
  <c r="E221"/>
  <c r="E222"/>
  <c r="E223"/>
  <c r="E224"/>
  <c r="E225"/>
  <c r="E226"/>
  <c r="E227"/>
  <c r="E228"/>
  <c r="E229"/>
  <c r="E219"/>
  <c r="E218"/>
  <c r="E209"/>
  <c r="E210"/>
  <c r="E211"/>
  <c r="E212"/>
  <c r="E213"/>
  <c r="E214"/>
  <c r="E215"/>
  <c r="E216"/>
  <c r="E217"/>
  <c r="E208"/>
  <c r="E207"/>
  <c r="E206"/>
  <c r="E205"/>
  <c r="E204"/>
  <c r="E203"/>
  <c r="E202"/>
  <c r="E197"/>
  <c r="E198"/>
  <c r="E199"/>
  <c r="E200"/>
  <c r="E201"/>
  <c r="E196"/>
  <c r="E195"/>
  <c r="E190"/>
  <c r="E191"/>
  <c r="E192"/>
  <c r="E193"/>
  <c r="E194"/>
  <c r="E189"/>
  <c r="E188"/>
  <c r="E187"/>
  <c r="E186"/>
  <c r="E184"/>
  <c r="E185"/>
  <c r="E182"/>
  <c r="E183"/>
  <c r="E181"/>
  <c r="E180"/>
  <c r="E176"/>
  <c r="E177"/>
  <c r="E178"/>
  <c r="E179"/>
  <c r="E175"/>
  <c r="E174"/>
  <c r="E172"/>
  <c r="E173"/>
  <c r="E171"/>
  <c r="E170"/>
  <c r="E155"/>
  <c r="E156"/>
  <c r="E157"/>
  <c r="E158"/>
  <c r="E159"/>
  <c r="E160"/>
  <c r="E161"/>
  <c r="E162"/>
  <c r="E163"/>
  <c r="E164"/>
  <c r="E165"/>
  <c r="E166"/>
  <c r="E167"/>
  <c r="E168"/>
  <c r="E169"/>
  <c r="E154"/>
  <c r="E153"/>
  <c r="E143"/>
  <c r="E144"/>
  <c r="E145"/>
  <c r="E146"/>
  <c r="E147"/>
  <c r="E148"/>
  <c r="E149"/>
  <c r="E150"/>
  <c r="E151"/>
  <c r="E152"/>
  <c r="E142"/>
  <c r="E141"/>
  <c r="E136"/>
  <c r="E140"/>
  <c r="E137"/>
  <c r="E138"/>
  <c r="E139"/>
  <c r="E135"/>
  <c r="E126"/>
  <c r="E127"/>
  <c r="E128"/>
  <c r="E129"/>
  <c r="E130"/>
  <c r="E131"/>
  <c r="E132"/>
  <c r="E133"/>
  <c r="E134"/>
  <c r="E125"/>
  <c r="E124"/>
  <c r="E118"/>
  <c r="E119"/>
  <c r="E120"/>
  <c r="E121"/>
  <c r="E122"/>
  <c r="E123"/>
  <c r="E117"/>
  <c r="E116"/>
  <c r="E110"/>
  <c r="E111"/>
  <c r="E112"/>
  <c r="E113"/>
  <c r="E114"/>
  <c r="E115"/>
  <c r="E109"/>
  <c r="E108"/>
  <c r="E102"/>
  <c r="E103"/>
  <c r="E104"/>
  <c r="E105"/>
  <c r="E106"/>
  <c r="E107"/>
  <c r="E101"/>
  <c r="E100"/>
  <c r="E94"/>
  <c r="E95"/>
  <c r="E96"/>
  <c r="E97"/>
  <c r="E98"/>
  <c r="E99"/>
  <c r="E93"/>
  <c r="E92"/>
  <c r="E88"/>
  <c r="E89"/>
  <c r="E90"/>
  <c r="E91"/>
  <c r="E87"/>
  <c r="E86"/>
  <c r="E78"/>
  <c r="E79"/>
  <c r="E80"/>
  <c r="E81"/>
  <c r="E82"/>
  <c r="E83"/>
  <c r="E84"/>
  <c r="E85"/>
  <c r="E77"/>
  <c r="E76"/>
  <c r="E75"/>
  <c r="E74"/>
  <c r="E72"/>
  <c r="E68"/>
  <c r="E69"/>
  <c r="E71"/>
  <c r="E67"/>
  <c r="I66"/>
  <c r="E66"/>
  <c r="E53"/>
  <c r="E54"/>
  <c r="E55"/>
  <c r="E56"/>
  <c r="E57"/>
  <c r="E58"/>
  <c r="E59"/>
  <c r="E60"/>
  <c r="E61"/>
  <c r="E62"/>
  <c r="E63"/>
  <c r="E64"/>
  <c r="E65"/>
  <c r="E52"/>
  <c r="I51"/>
  <c r="H51"/>
  <c r="G51"/>
  <c r="F51"/>
  <c r="E51"/>
  <c r="E38"/>
  <c r="E39"/>
  <c r="E40"/>
  <c r="E41"/>
  <c r="E42"/>
  <c r="E43"/>
  <c r="E44"/>
  <c r="E45"/>
  <c r="E46"/>
  <c r="E47"/>
  <c r="E48"/>
  <c r="E49"/>
  <c r="E50"/>
  <c r="E37"/>
  <c r="F36"/>
  <c r="E36"/>
  <c r="E21"/>
  <c r="I36"/>
  <c r="H36"/>
  <c r="G36"/>
  <c r="E23"/>
  <c r="E24"/>
  <c r="E25"/>
  <c r="E26"/>
  <c r="E27"/>
  <c r="E28"/>
  <c r="E29"/>
  <c r="E30"/>
  <c r="E31"/>
  <c r="E32"/>
  <c r="E33"/>
  <c r="E34"/>
  <c r="E35"/>
  <c r="E22"/>
  <c r="F21"/>
  <c r="G21"/>
  <c r="H21"/>
  <c r="I21"/>
  <c r="E6"/>
  <c r="E7"/>
  <c r="E8"/>
  <c r="E9"/>
  <c r="E10"/>
  <c r="E11"/>
  <c r="E12"/>
  <c r="E13"/>
  <c r="E14"/>
  <c r="E15"/>
  <c r="E16"/>
  <c r="E17"/>
  <c r="E18"/>
  <c r="E19"/>
  <c r="E20"/>
  <c r="E5"/>
  <c r="G66"/>
  <c r="G73"/>
  <c r="G86"/>
  <c r="G108"/>
  <c r="G116"/>
  <c r="G124"/>
  <c r="G135"/>
  <c r="G141"/>
  <c r="G153"/>
  <c r="G170"/>
  <c r="G174"/>
  <c r="G180"/>
  <c r="G188"/>
  <c r="G195"/>
  <c r="G202"/>
  <c r="G207"/>
  <c r="G218"/>
  <c r="G230"/>
  <c r="G236"/>
  <c r="G245"/>
  <c r="G253"/>
  <c r="G255"/>
  <c r="G263"/>
  <c r="G272"/>
  <c r="G274"/>
  <c r="G283"/>
  <c r="G292"/>
  <c r="G299"/>
  <c r="G304"/>
  <c r="G309"/>
  <c r="G323"/>
  <c r="G337"/>
  <c r="G370"/>
  <c r="G372"/>
  <c r="G373"/>
  <c r="F376"/>
  <c r="F375"/>
  <c r="F374"/>
  <c r="I373"/>
  <c r="H373"/>
  <c r="F373"/>
  <c r="I372"/>
  <c r="H372"/>
  <c r="F372"/>
  <c r="I370"/>
  <c r="H370"/>
  <c r="F370"/>
  <c r="I323"/>
  <c r="H323"/>
  <c r="F323"/>
  <c r="I309"/>
  <c r="H309"/>
  <c r="F309"/>
  <c r="E309"/>
  <c r="I304"/>
  <c r="H304"/>
  <c r="F304"/>
  <c r="I299"/>
  <c r="H299"/>
  <c r="F299"/>
  <c r="I292"/>
  <c r="H292"/>
  <c r="F292"/>
  <c r="I283"/>
  <c r="H283"/>
  <c r="F283"/>
  <c r="I274"/>
  <c r="I272"/>
  <c r="H272"/>
  <c r="F272"/>
  <c r="I263"/>
  <c r="H263"/>
  <c r="F263"/>
  <c r="I255"/>
  <c r="H255"/>
  <c r="F255"/>
  <c r="I253"/>
  <c r="H253"/>
  <c r="F253"/>
  <c r="I245"/>
  <c r="H245"/>
  <c r="F245"/>
  <c r="I236"/>
  <c r="H236"/>
  <c r="F236"/>
  <c r="I230"/>
  <c r="H230"/>
  <c r="F230"/>
  <c r="I218"/>
  <c r="H218"/>
  <c r="F218"/>
  <c r="I207"/>
  <c r="H207"/>
  <c r="F207"/>
  <c r="I202"/>
  <c r="H202"/>
  <c r="F202"/>
  <c r="I195"/>
  <c r="H195"/>
  <c r="F195"/>
  <c r="I188"/>
  <c r="F188"/>
  <c r="I180"/>
  <c r="H180"/>
  <c r="F180"/>
  <c r="I174"/>
  <c r="H174"/>
  <c r="F174"/>
  <c r="I170"/>
  <c r="H170"/>
  <c r="F170"/>
  <c r="I153"/>
  <c r="H153"/>
  <c r="F153"/>
  <c r="I141"/>
  <c r="H141"/>
  <c r="F141"/>
  <c r="I135"/>
  <c r="H135"/>
  <c r="F135"/>
  <c r="I124"/>
  <c r="H124"/>
  <c r="F124"/>
  <c r="I116"/>
  <c r="H116"/>
  <c r="F116"/>
  <c r="I108"/>
  <c r="H108"/>
  <c r="F108"/>
  <c r="F100"/>
  <c r="I92"/>
  <c r="H92"/>
  <c r="F92"/>
  <c r="I86"/>
  <c r="H86"/>
  <c r="F86"/>
  <c r="I76"/>
  <c r="H76"/>
  <c r="H73"/>
  <c r="F73"/>
  <c r="H66"/>
  <c r="F66"/>
  <c r="E73" l="1"/>
</calcChain>
</file>

<file path=xl/sharedStrings.xml><?xml version="1.0" encoding="utf-8"?>
<sst xmlns="http://schemas.openxmlformats.org/spreadsheetml/2006/main" count="754" uniqueCount="145">
  <si>
    <t>Техническое задание на поставку спецодежды на 2014год</t>
  </si>
  <si>
    <t>Наименование</t>
  </si>
  <si>
    <t>Размер</t>
  </si>
  <si>
    <t>Ед. изм.</t>
  </si>
  <si>
    <t>К-во на год</t>
  </si>
  <si>
    <t>I кв. 2014 г.</t>
  </si>
  <si>
    <t>II кв. 2014 г.</t>
  </si>
  <si>
    <t>IIIкв 2014 г.</t>
  </si>
  <si>
    <t>IVкв 2014 г.</t>
  </si>
  <si>
    <r>
      <rPr>
        <b/>
        <sz val="11"/>
        <color indexed="10"/>
        <rFont val="Times New Roman"/>
        <family val="1"/>
        <charset val="204"/>
      </rPr>
      <t>Куртка утепленная мужская</t>
    </r>
    <r>
      <rPr>
        <b/>
        <sz val="11"/>
        <color indexed="8"/>
        <rFont val="Times New Roman"/>
        <family val="1"/>
        <charset val="204"/>
      </rPr>
      <t xml:space="preserve"> с воротником  из искусственного меха,прямого силуэта с центральной застежкой на пуговицы,регулируется  по талии ,утеплитель швейная вата 2-а слоя,цвет темно-синий,ткань смесовая с водооттталкивающей пропиткой</t>
    </r>
  </si>
  <si>
    <t>44*46/165</t>
  </si>
  <si>
    <t>шт</t>
  </si>
  <si>
    <t>44*46/170</t>
  </si>
  <si>
    <t>48*50/164</t>
  </si>
  <si>
    <t>48*50/176</t>
  </si>
  <si>
    <t>48*50/182</t>
  </si>
  <si>
    <t>52*54/176</t>
  </si>
  <si>
    <t>52*54/182</t>
  </si>
  <si>
    <t>56*58/164</t>
  </si>
  <si>
    <t>56*58/176</t>
  </si>
  <si>
    <t>56*58/180</t>
  </si>
  <si>
    <t>60*62/165</t>
  </si>
  <si>
    <t>60*62/176</t>
  </si>
  <si>
    <t>60*62/182</t>
  </si>
  <si>
    <t>64*66/176</t>
  </si>
  <si>
    <t>64*66/182</t>
  </si>
  <si>
    <t>68*70/176</t>
  </si>
  <si>
    <t>ИТОГО:</t>
  </si>
  <si>
    <r>
      <rPr>
        <b/>
        <sz val="11"/>
        <color indexed="10"/>
        <rFont val="Times New Roman"/>
        <family val="1"/>
        <charset val="204"/>
      </rPr>
      <t>Брюки утепленные мужские</t>
    </r>
    <r>
      <rPr>
        <b/>
        <sz val="11"/>
        <color indexed="8"/>
        <rFont val="Times New Roman"/>
        <family val="1"/>
        <charset val="204"/>
      </rPr>
      <t>, утеплитель один слой ваты швейной,цвет темно-синий,ткань смесовая с водоотталкивающей пропиткой</t>
    </r>
  </si>
  <si>
    <t>56*58/190</t>
  </si>
  <si>
    <t>60*62/180</t>
  </si>
  <si>
    <t>шт.</t>
  </si>
  <si>
    <r>
      <rPr>
        <b/>
        <sz val="11"/>
        <color indexed="17"/>
        <rFont val="Times New Roman"/>
        <family val="1"/>
        <charset val="204"/>
      </rPr>
      <t xml:space="preserve">Куртка утепленная женская  </t>
    </r>
    <r>
      <rPr>
        <b/>
        <sz val="11"/>
        <color indexed="8"/>
        <rFont val="Times New Roman"/>
        <family val="1"/>
        <charset val="204"/>
      </rPr>
      <t>с воротником  из искусственного меха,прямого силуэта с центральной застежкой на пуговицы,регулируется  по талии ,утеплитель швейная вата 2-а слоя,цвет темно-синий,ткань смесовая с водооттталкивающей пропиткой</t>
    </r>
  </si>
  <si>
    <t>44*46/164</t>
  </si>
  <si>
    <t>52*54/165</t>
  </si>
  <si>
    <t>52*54/180</t>
  </si>
  <si>
    <t>52*54/190</t>
  </si>
  <si>
    <t>56*58/188</t>
  </si>
  <si>
    <t>60*65/165</t>
  </si>
  <si>
    <t>60-62/176</t>
  </si>
  <si>
    <r>
      <rPr>
        <b/>
        <sz val="11"/>
        <color indexed="17"/>
        <rFont val="Times New Roman"/>
        <family val="1"/>
        <charset val="204"/>
      </rPr>
      <t>Брюки утепленные женские</t>
    </r>
    <r>
      <rPr>
        <b/>
        <sz val="11"/>
        <color indexed="8"/>
        <rFont val="Times New Roman"/>
        <family val="1"/>
        <charset val="204"/>
      </rPr>
      <t>, утеплитель один слой ваты швейной,цвет темно-синий,ткань смесовая с водоотталкивающей пропиткой</t>
    </r>
  </si>
  <si>
    <t>52*54/164</t>
  </si>
  <si>
    <t>52*54/170</t>
  </si>
  <si>
    <r>
      <t xml:space="preserve">Костюм сварщика утепленный </t>
    </r>
    <r>
      <rPr>
        <b/>
        <sz val="11"/>
        <color indexed="10"/>
        <rFont val="Times New Roman"/>
        <family val="1"/>
        <charset val="204"/>
      </rPr>
      <t>(эл.сарщик)</t>
    </r>
  </si>
  <si>
    <t>44*46/171</t>
  </si>
  <si>
    <t>компл</t>
  </si>
  <si>
    <t>56*58/182</t>
  </si>
  <si>
    <t>Куртка утепленная женская (ИТР)</t>
  </si>
  <si>
    <r>
      <t xml:space="preserve">Куртка утепленная мужская </t>
    </r>
    <r>
      <rPr>
        <b/>
        <sz val="11"/>
        <color indexed="10"/>
        <rFont val="Times New Roman"/>
        <family val="1"/>
        <charset val="204"/>
      </rPr>
      <t>(ИТР)</t>
    </r>
  </si>
  <si>
    <t>48*50/170</t>
  </si>
  <si>
    <t>52*54/192</t>
  </si>
  <si>
    <r>
      <t xml:space="preserve">Брюки утепленные   </t>
    </r>
    <r>
      <rPr>
        <b/>
        <sz val="11"/>
        <color indexed="10"/>
        <rFont val="Times New Roman"/>
        <family val="1"/>
        <charset val="204"/>
      </rPr>
      <t xml:space="preserve"> (ИТР)</t>
    </r>
  </si>
  <si>
    <r>
      <t xml:space="preserve">Ботинки кожаные утепленные       </t>
    </r>
    <r>
      <rPr>
        <b/>
        <sz val="11"/>
        <color indexed="10"/>
        <rFont val="Times New Roman"/>
        <family val="1"/>
        <charset val="204"/>
      </rPr>
      <t>(машинист экскаватора, крана,водитель)</t>
    </r>
  </si>
  <si>
    <t>пар</t>
  </si>
  <si>
    <r>
      <t xml:space="preserve">Сапоги резиновые утепленные            </t>
    </r>
    <r>
      <rPr>
        <b/>
        <sz val="11"/>
        <color indexed="10"/>
        <rFont val="Times New Roman"/>
        <family val="1"/>
        <charset val="204"/>
      </rPr>
      <t>(слесарь по ОТС,РОТС,АВР)</t>
    </r>
  </si>
  <si>
    <r>
      <t xml:space="preserve">Сапоги кирзовые утепленные            </t>
    </r>
    <r>
      <rPr>
        <b/>
        <sz val="11"/>
        <color indexed="10"/>
        <rFont val="Times New Roman"/>
        <family val="1"/>
        <charset val="204"/>
      </rPr>
      <t>(слесарь-сантехник)</t>
    </r>
  </si>
  <si>
    <r>
      <t xml:space="preserve">Сапоги кожаные утепленные  женские       </t>
    </r>
    <r>
      <rPr>
        <b/>
        <sz val="11"/>
        <color indexed="10"/>
        <rFont val="Times New Roman"/>
        <family val="1"/>
        <charset val="204"/>
      </rPr>
      <t xml:space="preserve">   </t>
    </r>
    <r>
      <rPr>
        <sz val="11"/>
        <color indexed="10"/>
        <rFont val="Times New Roman"/>
        <family val="1"/>
        <charset val="204"/>
      </rPr>
      <t>(оператор ВОС,КОС,уборщ.мус.пров)</t>
    </r>
  </si>
  <si>
    <r>
      <t xml:space="preserve">Валенки на резиновой подошве                       </t>
    </r>
    <r>
      <rPr>
        <b/>
        <sz val="11"/>
        <color indexed="10"/>
        <rFont val="Times New Roman"/>
        <family val="1"/>
        <charset val="204"/>
      </rPr>
      <t>(слесарь ОТС,РОТС)</t>
    </r>
  </si>
  <si>
    <r>
      <t xml:space="preserve">Белье нательное утепленное </t>
    </r>
    <r>
      <rPr>
        <b/>
        <sz val="11"/>
        <color indexed="10"/>
        <rFont val="Times New Roman"/>
        <family val="1"/>
        <charset val="204"/>
      </rPr>
      <t>(эл.сарщик)</t>
    </r>
  </si>
  <si>
    <r>
      <t xml:space="preserve">Костюм </t>
    </r>
    <r>
      <rPr>
        <b/>
        <sz val="11"/>
        <color indexed="10"/>
        <rFont val="Times New Roman"/>
        <family val="1"/>
        <charset val="204"/>
      </rPr>
      <t>женский</t>
    </r>
    <r>
      <rPr>
        <b/>
        <sz val="11"/>
        <rFont val="Times New Roman"/>
        <family val="1"/>
        <charset val="204"/>
      </rPr>
      <t xml:space="preserve"> х/б для защиты от производственных и механических воздействий,материал саржа,прямого силуэта с 4-мя накладными карманами,кантом по линии кокетки,рукава с манжетами,брюки на поясе  </t>
    </r>
    <r>
      <rPr>
        <b/>
        <sz val="11"/>
        <color indexed="10"/>
        <rFont val="Times New Roman"/>
        <family val="1"/>
        <charset val="204"/>
      </rPr>
      <t xml:space="preserve">( </t>
    </r>
    <r>
      <rPr>
        <sz val="11"/>
        <color indexed="10"/>
        <rFont val="Times New Roman"/>
        <family val="1"/>
        <charset val="204"/>
      </rPr>
      <t>дворник, уборщик мусоропроводов, оператор ВОС, ИТР)</t>
    </r>
  </si>
  <si>
    <t>40*42/167</t>
  </si>
  <si>
    <t>56*58/170</t>
  </si>
  <si>
    <t>60*62/170</t>
  </si>
  <si>
    <r>
      <t xml:space="preserve">Костюм мужской х/б для защиты от производственных и механических воздействий,материал саржа,прямого силуэта с 4-мя накладными карманами,кантом по линии кокетки,рукава с манжетами,брюки на поясе  </t>
    </r>
    <r>
      <rPr>
        <b/>
        <sz val="11"/>
        <color indexed="10"/>
        <rFont val="Times New Roman"/>
        <family val="1"/>
        <charset val="204"/>
      </rPr>
      <t xml:space="preserve">( </t>
    </r>
    <r>
      <rPr>
        <sz val="11"/>
        <color indexed="10"/>
        <rFont val="Times New Roman"/>
        <family val="1"/>
        <charset val="204"/>
      </rPr>
      <t>дворник, уборщик мусоропроводов, сл.по ремонту ДСМ И Тракторов,машинист экскаватора,машинист автокрана, эл.сварщик ,инженер-электроник,инженер ВКХ, эл.монтер, сл.по РиО систем ВиКВ, слесарь-ремонтник, сл.рем(хол.оборуд),сл. по ОТС и РОТС водитель автомобиля,оператор ВОС, ИТР)</t>
    </r>
  </si>
  <si>
    <t>52*54/170-176</t>
  </si>
  <si>
    <t>52*54/182*188</t>
  </si>
  <si>
    <t>56*58/182-188</t>
  </si>
  <si>
    <t>60*62/182-188</t>
  </si>
  <si>
    <r>
      <t xml:space="preserve">Костюм хлолопчатобумажный с водоотталкивающей пропиткой прямого силуэта,цвет темно-синий с 4-мя накладными карманами,кантом по линии кокетки,рукава с манжетами,брюки на поясе   </t>
    </r>
    <r>
      <rPr>
        <b/>
        <sz val="11"/>
        <color indexed="10"/>
        <rFont val="Times New Roman"/>
        <family val="1"/>
        <charset val="204"/>
      </rPr>
      <t xml:space="preserve"> (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тракторист)</t>
    </r>
  </si>
  <si>
    <r>
      <t xml:space="preserve">Костюм сигнальный с водотталкивающей пропиткой 3-го класса защиты,прямого силуэта,цвет темно-синий, куртка с 4-мя накладными карманами, кантом по линии кокетки, рукава с манжетами, брюки на поясе </t>
    </r>
    <r>
      <rPr>
        <b/>
        <sz val="11"/>
        <color indexed="10"/>
        <rFont val="Times New Roman"/>
        <family val="1"/>
        <charset val="204"/>
      </rPr>
      <t>(слесарь АВР)</t>
    </r>
  </si>
  <si>
    <t>52/54/182</t>
  </si>
  <si>
    <r>
      <t xml:space="preserve">Костюм вискозно-лавсановый,цвет темно-синий,куртка с 4-мя накладными карманами,прямого силуэта,кантом по линии кокетки,рукава с манжетами,брюки на поясе  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(токарь)</t>
    </r>
  </si>
  <si>
    <t>Шапочка вязаная (начальник АТУ)</t>
  </si>
  <si>
    <r>
      <t xml:space="preserve">Ботинки хромовые </t>
    </r>
    <r>
      <rPr>
        <sz val="11"/>
        <color indexed="10"/>
        <rFont val="Times New Roman"/>
        <family val="1"/>
        <charset val="204"/>
      </rPr>
      <t>(токарь)</t>
    </r>
  </si>
  <si>
    <r>
      <t>Бейсболка</t>
    </r>
    <r>
      <rPr>
        <sz val="11"/>
        <color indexed="10"/>
        <rFont val="Times New Roman"/>
        <family val="1"/>
        <charset val="204"/>
      </rPr>
      <t>(начальник АТУ, уборщик мусоропроводов,рабочий зел.хоз-ва)</t>
    </r>
  </si>
  <si>
    <r>
      <t>Фартук прорезиненный с нагрудником кислотощелочестойкий</t>
    </r>
    <r>
      <rPr>
        <sz val="11"/>
        <color indexed="10"/>
        <rFont val="Times New Roman"/>
        <family val="1"/>
        <charset val="204"/>
      </rPr>
      <t xml:space="preserve">(старший лаборант и лаборант хим.-бак анализа,лаборант хим.анализа,техник-химик,инженер-химик - </t>
    </r>
    <r>
      <rPr>
        <sz val="11"/>
        <color indexed="30"/>
        <rFont val="Times New Roman"/>
        <family val="1"/>
        <charset val="204"/>
      </rPr>
      <t>дежурный</t>
    </r>
    <r>
      <rPr>
        <sz val="11"/>
        <color indexed="10"/>
        <rFont val="Times New Roman"/>
        <family val="1"/>
        <charset val="204"/>
      </rPr>
      <t>, оператор хлорустановок ВОС,КОС - 1год)</t>
    </r>
  </si>
  <si>
    <r>
      <t>Фартук прорезиненый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( уборщик мусоропроводов- 12мес,оператор КОС-6мес)</t>
    </r>
  </si>
  <si>
    <r>
      <rPr>
        <b/>
        <sz val="11"/>
        <rFont val="Times New Roman"/>
        <family val="1"/>
        <charset val="204"/>
      </rPr>
      <t xml:space="preserve">Термовлагостойкий фартук  </t>
    </r>
    <r>
      <rPr>
        <sz val="11"/>
        <color indexed="8"/>
        <rFont val="Times New Roman"/>
        <family val="1"/>
        <charset val="204"/>
      </rPr>
      <t xml:space="preserve">                            </t>
    </r>
    <r>
      <rPr>
        <sz val="11"/>
        <color indexed="10"/>
        <rFont val="Times New Roman"/>
        <family val="1"/>
        <charset val="204"/>
      </rPr>
      <t>(старший лаборант хим-бак анализа, лаборант хим-бак анализа)</t>
    </r>
  </si>
  <si>
    <r>
      <t xml:space="preserve">Халат медицинский хлопчатобумажный                      </t>
    </r>
    <r>
      <rPr>
        <sz val="11"/>
        <color indexed="10"/>
        <rFont val="Times New Roman"/>
        <family val="1"/>
        <charset val="204"/>
      </rPr>
      <t>(начальник ВКХ, старший лаборант и лаборант химико-бактерилогического анализа)</t>
    </r>
  </si>
  <si>
    <r>
      <t>Белье нательное (футболка)</t>
    </r>
    <r>
      <rPr>
        <sz val="11"/>
        <color indexed="10"/>
        <rFont val="Times New Roman"/>
        <family val="1"/>
        <charset val="204"/>
      </rPr>
      <t xml:space="preserve"> (эл.монтер,эл.сварщик,оператор хлорных установок ВОС и КОС)</t>
    </r>
  </si>
  <si>
    <t>48*80/182</t>
  </si>
  <si>
    <t>60*62/164</t>
  </si>
  <si>
    <t>60*62/170-176</t>
  </si>
  <si>
    <r>
      <t xml:space="preserve">Халат хлопчатобумажный 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(уборщик служебных и производственных помещений,оператор хлор.установки ВОС и КОС, лаборант и ст.лаборант химико-бакт.анализа, лаборант хим.анализа, техник-химик, инженер-химик,начальник ВКХ)</t>
    </r>
  </si>
  <si>
    <t>46*48/164</t>
  </si>
  <si>
    <t>48*50/170-176</t>
  </si>
  <si>
    <t>56*58/170-176</t>
  </si>
  <si>
    <r>
      <t xml:space="preserve">Сапоги кожаные                                            </t>
    </r>
    <r>
      <rPr>
        <b/>
        <sz val="11"/>
        <color indexed="10"/>
        <rFont val="Times New Roman"/>
        <family val="1"/>
        <charset val="204"/>
      </rPr>
      <t xml:space="preserve"> (слесарь по ОТС,РОТС)</t>
    </r>
  </si>
  <si>
    <t>Сапоги резиновые мужские литые высокие,внутреннее тканевок покрытие,рифленая подошва,усиленный носок</t>
  </si>
  <si>
    <t xml:space="preserve">Сапоги резиновые женские </t>
  </si>
  <si>
    <r>
      <t>Шапочка</t>
    </r>
    <r>
      <rPr>
        <sz val="11"/>
        <rFont val="Times New Roman"/>
        <family val="1"/>
        <charset val="204"/>
      </rPr>
      <t xml:space="preserve"> (колпак медицинский</t>
    </r>
    <r>
      <rPr>
        <sz val="11"/>
        <color indexed="10"/>
        <rFont val="Times New Roman"/>
        <family val="1"/>
        <charset val="204"/>
      </rPr>
      <t>)уборщик мусоропроводов,дворник,нач.участка ВКХ,ст.лаборант и лаборант хим.-бак анализа,лаборант хим.анализа,техник-химик,инженер-химик)</t>
    </r>
  </si>
  <si>
    <r>
      <t>Тапочки кожаные (</t>
    </r>
    <r>
      <rPr>
        <sz val="11"/>
        <color indexed="10"/>
        <rFont val="Times New Roman"/>
        <family val="1"/>
        <charset val="204"/>
      </rPr>
      <t>уборщик пр. и сл.помещений,нач.участка ВКХ,ст.лаборант и лаборант хим.-бак анализа,лаборант хим.анализа,техник-химик)</t>
    </r>
  </si>
  <si>
    <t>Костюм сварщика  брезентовый</t>
  </si>
  <si>
    <t>Наколенники защитные</t>
  </si>
  <si>
    <r>
      <rPr>
        <b/>
        <sz val="11"/>
        <rFont val="Times New Roman"/>
        <family val="1"/>
        <charset val="204"/>
      </rPr>
      <t>Ботинки</t>
    </r>
    <r>
      <rPr>
        <b/>
        <sz val="11"/>
        <color indexed="10"/>
        <rFont val="Times New Roman"/>
        <family val="1"/>
        <charset val="204"/>
      </rPr>
      <t xml:space="preserve"> кожаные женские</t>
    </r>
  </si>
  <si>
    <r>
      <t xml:space="preserve">Ботинки кожаные  мужские                                                        </t>
    </r>
    <r>
      <rPr>
        <b/>
        <sz val="11"/>
        <color indexed="10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(мастер,пом.мастера,гл.инженер,инженер по наладке, инженер по ремонту,зав.складом, сл.сантехник,эл.монтер,слесарь-ремонтник, слесарь рем.(хол.обор.),  уборщик мусоропроводов и т.д)</t>
    </r>
  </si>
  <si>
    <r>
      <t>Ботинки кожаные мужские с жестким подностком (берцы)</t>
    </r>
    <r>
      <rPr>
        <sz val="11"/>
        <color indexed="8"/>
        <rFont val="Times New Roman"/>
        <family val="1"/>
        <charset val="204"/>
      </rPr>
      <t xml:space="preserve">   </t>
    </r>
    <r>
      <rPr>
        <sz val="11"/>
        <color indexed="10"/>
        <rFont val="Times New Roman"/>
        <family val="1"/>
        <charset val="204"/>
      </rPr>
      <t xml:space="preserve">  (инженер-электроник, эл.сварщик, сл.по ремонту систем вентиляции и конд.воздуха,сл.по ремДСМ и Тр)</t>
    </r>
  </si>
  <si>
    <r>
      <t xml:space="preserve">Жилет сигнальный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</t>
    </r>
    <r>
      <rPr>
        <sz val="11"/>
        <color indexed="10"/>
        <rFont val="Times New Roman"/>
        <family val="1"/>
        <charset val="204"/>
      </rPr>
      <t>( слесарь АВР)</t>
    </r>
  </si>
  <si>
    <r>
      <t xml:space="preserve">Плащ термостойкий для защиты от воды                                 </t>
    </r>
    <r>
      <rPr>
        <b/>
        <sz val="11"/>
        <color indexed="10"/>
        <rFont val="Times New Roman"/>
        <family val="1"/>
        <charset val="204"/>
      </rPr>
      <t>(эл.сварщик)</t>
    </r>
  </si>
  <si>
    <r>
      <t xml:space="preserve">Плащ непромокаемый  </t>
    </r>
    <r>
      <rPr>
        <sz val="11"/>
        <color indexed="8"/>
        <rFont val="Times New Roman"/>
        <family val="1"/>
        <charset val="204"/>
      </rPr>
      <t>(</t>
    </r>
    <r>
      <rPr>
        <sz val="11"/>
        <color indexed="10"/>
        <rFont val="Times New Roman"/>
        <family val="1"/>
        <charset val="204"/>
      </rPr>
      <t>оператор хл.установки КОС и ВОС,ст.мастер, мастер,энергетик, ст.лаборант и лаборант хим-баканализа, лаборант хим.анализа</t>
    </r>
    <r>
      <rPr>
        <sz val="11"/>
        <color indexed="8"/>
        <rFont val="Times New Roman"/>
        <family val="1"/>
        <charset val="204"/>
      </rPr>
      <t>(3года)</t>
    </r>
    <r>
      <rPr>
        <sz val="11"/>
        <color indexed="17"/>
        <rFont val="Times New Roman"/>
        <family val="1"/>
        <charset val="204"/>
      </rPr>
      <t xml:space="preserve"> </t>
    </r>
    <r>
      <rPr>
        <sz val="11"/>
        <color indexed="30"/>
        <rFont val="Times New Roman"/>
        <family val="1"/>
        <charset val="204"/>
      </rPr>
      <t xml:space="preserve">оператор КОС  гл.инженер, инженер по ОТ, тракторист,раочий зел.хозяйства </t>
    </r>
    <r>
      <rPr>
        <sz val="11"/>
        <color indexed="8"/>
        <rFont val="Times New Roman"/>
        <family val="1"/>
        <charset val="204"/>
      </rPr>
      <t>(2года)</t>
    </r>
  </si>
  <si>
    <r>
      <t xml:space="preserve">Костюм рыбатский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 ( слесарь-ремонтник КОС- на 3года,                 </t>
    </r>
    <r>
      <rPr>
        <sz val="11"/>
        <color indexed="30"/>
        <rFont val="Times New Roman"/>
        <family val="1"/>
        <charset val="204"/>
      </rPr>
      <t>слесарь АВР-дежурный)</t>
    </r>
  </si>
  <si>
    <r>
      <t xml:space="preserve">Противогаз изолирующий                                </t>
    </r>
    <r>
      <rPr>
        <b/>
        <sz val="11"/>
        <color indexed="10"/>
        <rFont val="Times New Roman"/>
        <family val="1"/>
        <charset val="204"/>
      </rPr>
      <t>(эл.монтер)</t>
    </r>
  </si>
  <si>
    <r>
      <t>Ботинки кожаные на термостойкой подошве</t>
    </r>
    <r>
      <rPr>
        <b/>
        <sz val="11"/>
        <color indexed="10"/>
        <rFont val="Times New Roman"/>
        <family val="1"/>
        <charset val="204"/>
      </rPr>
      <t xml:space="preserve"> (эл.монетер)</t>
    </r>
  </si>
  <si>
    <r>
      <t xml:space="preserve">Каска термостойкая с защитным экраном для лица с термостойкой окантовкой </t>
    </r>
    <r>
      <rPr>
        <b/>
        <sz val="11"/>
        <color indexed="10"/>
        <rFont val="Times New Roman"/>
        <family val="1"/>
        <charset val="204"/>
      </rPr>
      <t>(электромонтер)</t>
    </r>
  </si>
  <si>
    <r>
      <t xml:space="preserve">Фуфайка-свитер из термостойких материалов  </t>
    </r>
    <r>
      <rPr>
        <b/>
        <sz val="11"/>
        <color indexed="10"/>
        <rFont val="Times New Roman"/>
        <family val="1"/>
        <charset val="204"/>
      </rPr>
      <t>(электромонтер-на2года)</t>
    </r>
  </si>
  <si>
    <r>
      <t xml:space="preserve">Куртка-рубашка из термостойких материалов с постоянными защитными свойствами   </t>
    </r>
    <r>
      <rPr>
        <b/>
        <sz val="11"/>
        <color indexed="10"/>
        <rFont val="Times New Roman"/>
        <family val="1"/>
        <charset val="204"/>
      </rPr>
      <t xml:space="preserve"> (электромонтер-на2года)</t>
    </r>
  </si>
  <si>
    <r>
      <t xml:space="preserve">Куртка-накидка из термостойких материалов с постоянными защитными свойствами   </t>
    </r>
    <r>
      <rPr>
        <b/>
        <sz val="11"/>
        <color indexed="10"/>
        <rFont val="Times New Roman"/>
        <family val="1"/>
        <charset val="204"/>
      </rPr>
      <t xml:space="preserve"> (электромонтер-на2года)</t>
    </r>
  </si>
  <si>
    <r>
      <t>Костюм летний с постоянным термостойким свойством</t>
    </r>
    <r>
      <rPr>
        <b/>
        <sz val="11"/>
        <color indexed="10"/>
        <rFont val="Times New Roman"/>
        <family val="1"/>
        <charset val="204"/>
      </rPr>
      <t xml:space="preserve">                        (электромонтер-</t>
    </r>
    <r>
      <rPr>
        <sz val="11"/>
        <color indexed="10"/>
        <rFont val="Times New Roman"/>
        <family val="1"/>
        <charset val="204"/>
      </rPr>
      <t>на2года</t>
    </r>
    <r>
      <rPr>
        <b/>
        <sz val="11"/>
        <color indexed="10"/>
        <rFont val="Times New Roman"/>
        <family val="1"/>
        <charset val="204"/>
      </rPr>
      <t>)</t>
    </r>
  </si>
  <si>
    <t>Каска защитная белая</t>
  </si>
  <si>
    <t>Каска защитная оранжевая</t>
  </si>
  <si>
    <t>Подшлемник под каску</t>
  </si>
  <si>
    <t>Рукавицы комбинированные</t>
  </si>
  <si>
    <t>Рукавицы спилковые</t>
  </si>
  <si>
    <t>Рукавицы брезентовые</t>
  </si>
  <si>
    <t>Рукавицы КР</t>
  </si>
  <si>
    <r>
      <t xml:space="preserve">Перчатки с полимерным покрытием (перчатки х/б с ПВХ)                    </t>
    </r>
    <r>
      <rPr>
        <b/>
        <sz val="11"/>
        <color indexed="10"/>
        <rFont val="Times New Roman"/>
        <family val="1"/>
        <charset val="204"/>
      </rPr>
      <t xml:space="preserve"> (ВОС,КОС,уборщик пр. и служеб. помещмастера,нач.участка,инженер по наладке,инженер-электроник)</t>
    </r>
  </si>
  <si>
    <r>
      <t xml:space="preserve">Перчатки с двойным латексным покрытием                       </t>
    </r>
    <r>
      <rPr>
        <b/>
        <sz val="11"/>
        <color indexed="10"/>
        <rFont val="Times New Roman"/>
        <family val="1"/>
        <charset val="204"/>
      </rPr>
      <t>(сл. по ОТС,РОТС,сл.рем,</t>
    </r>
  </si>
  <si>
    <r>
      <t xml:space="preserve">Перчатки с нитриловым покрытием </t>
    </r>
    <r>
      <rPr>
        <b/>
        <sz val="11"/>
        <color indexed="10"/>
        <rFont val="Times New Roman"/>
        <family val="1"/>
        <charset val="204"/>
      </rPr>
      <t>(Авт.транспортный участок,слесарь АВР)</t>
    </r>
  </si>
  <si>
    <t>Перчатки резиновые</t>
  </si>
  <si>
    <r>
      <t xml:space="preserve">Рукавицы утепленные                                  </t>
    </r>
    <r>
      <rPr>
        <b/>
        <sz val="11"/>
        <color indexed="10"/>
        <rFont val="Times New Roman"/>
        <family val="1"/>
        <charset val="204"/>
      </rPr>
      <t>(тракторист,сл по РДСМ и Тракторов,                сл АВР,опер КОС )</t>
    </r>
  </si>
  <si>
    <t>Перчатки с защитным полимерным покрытием морозостойкие с шерстяными вкладышеми</t>
  </si>
  <si>
    <r>
      <t>Перчатки утепленные для защиты от повышенных температур(</t>
    </r>
    <r>
      <rPr>
        <b/>
        <sz val="11"/>
        <color indexed="10"/>
        <rFont val="Times New Roman"/>
        <family val="1"/>
        <charset val="204"/>
      </rPr>
      <t>эл.сварщикам</t>
    </r>
    <r>
      <rPr>
        <b/>
        <sz val="11"/>
        <color indexed="8"/>
        <rFont val="Times New Roman"/>
        <family val="1"/>
        <charset val="204"/>
      </rPr>
      <t>)</t>
    </r>
  </si>
  <si>
    <r>
      <t xml:space="preserve">Перчатки термостойкие </t>
    </r>
    <r>
      <rPr>
        <sz val="11"/>
        <color indexed="10"/>
        <rFont val="Times New Roman"/>
        <family val="1"/>
        <charset val="204"/>
      </rPr>
      <t>(</t>
    </r>
    <r>
      <rPr>
        <b/>
        <sz val="11"/>
        <color indexed="10"/>
        <rFont val="Times New Roman"/>
        <family val="1"/>
        <charset val="204"/>
      </rPr>
      <t>эл.монтер</t>
    </r>
    <r>
      <rPr>
        <sz val="11"/>
        <color indexed="10"/>
        <rFont val="Times New Roman"/>
        <family val="1"/>
        <charset val="204"/>
      </rPr>
      <t>)</t>
    </r>
  </si>
  <si>
    <r>
      <t>Перчатки медицинские нестерильные</t>
    </r>
    <r>
      <rPr>
        <sz val="11"/>
        <color indexed="10"/>
        <rFont val="Calibri"/>
        <family val="2"/>
        <charset val="204"/>
      </rPr>
      <t>(</t>
    </r>
    <r>
      <rPr>
        <b/>
        <sz val="11"/>
        <color indexed="10"/>
        <rFont val="Calibri"/>
        <family val="2"/>
        <charset val="204"/>
      </rPr>
      <t>ст. и лаб хим.бак.ан.,лаб.химанализа,техник-химик,нач.уч ВКХ</t>
    </r>
    <r>
      <rPr>
        <sz val="11"/>
        <color indexed="10"/>
        <rFont val="Calibri"/>
        <family val="2"/>
        <charset val="204"/>
      </rPr>
      <t>)</t>
    </r>
  </si>
  <si>
    <r>
      <t xml:space="preserve">Средства для защиты кожи от бактериологических вредных факторов </t>
    </r>
    <r>
      <rPr>
        <sz val="11"/>
        <color theme="1"/>
        <rFont val="Calibri"/>
        <family val="2"/>
        <charset val="204"/>
        <scheme val="minor"/>
      </rPr>
      <t>(дизинфицирующие</t>
    </r>
    <r>
      <rPr>
        <b/>
        <sz val="11"/>
        <color indexed="8"/>
        <rFont val="Calibri"/>
        <family val="2"/>
        <charset val="204"/>
      </rPr>
      <t xml:space="preserve">) </t>
    </r>
    <r>
      <rPr>
        <b/>
        <sz val="11"/>
        <color indexed="10"/>
        <rFont val="Calibri"/>
        <family val="2"/>
        <charset val="204"/>
      </rPr>
      <t>100мл крем БОРО</t>
    </r>
  </si>
  <si>
    <r>
      <t>Средства для защиты  от биологических вредных факторов</t>
    </r>
    <r>
      <rPr>
        <sz val="11"/>
        <color theme="1"/>
        <rFont val="Calibri"/>
        <family val="2"/>
        <charset val="204"/>
        <scheme val="minor"/>
      </rPr>
      <t xml:space="preserve"> (от укусов членистоногих)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клещей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indexed="10"/>
        <rFont val="Calibri"/>
        <family val="2"/>
        <charset val="204"/>
      </rPr>
      <t>200мл</t>
    </r>
  </si>
  <si>
    <r>
      <t xml:space="preserve">Очищающие кремы,гели,пасты </t>
    </r>
    <r>
      <rPr>
        <b/>
        <sz val="11"/>
        <color indexed="10"/>
        <rFont val="Calibri"/>
        <family val="2"/>
        <charset val="204"/>
      </rPr>
      <t>200мл            (cл по РСМ и М)</t>
    </r>
  </si>
  <si>
    <r>
      <t xml:space="preserve">Средства для защиты кожи при негативном влиянии окружающей среды </t>
    </r>
    <r>
      <rPr>
        <sz val="11"/>
        <color theme="1"/>
        <rFont val="Calibri"/>
        <family val="2"/>
        <charset val="204"/>
        <scheme val="minor"/>
      </rPr>
      <t>(от раздражения и повреждения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кожи)</t>
    </r>
    <r>
      <rPr>
        <b/>
        <sz val="11"/>
        <color indexed="10"/>
        <rFont val="Calibri"/>
        <family val="2"/>
        <charset val="204"/>
      </rPr>
      <t xml:space="preserve">100мл - крем Бархатные ручки    </t>
    </r>
  </si>
  <si>
    <t>Средства гидрофильного действия(впитывающие влагу,увлажняющие кожу)</t>
  </si>
  <si>
    <r>
      <t xml:space="preserve">Средства гидрофобного действия (отталкивающие влагу,сушащие кожу) </t>
    </r>
    <r>
      <rPr>
        <b/>
        <sz val="11"/>
        <color indexed="10"/>
        <rFont val="Calibri"/>
        <family val="2"/>
        <charset val="204"/>
      </rPr>
      <t xml:space="preserve">100мл </t>
    </r>
  </si>
  <si>
    <r>
      <t xml:space="preserve">Регенерирующие, восстанавливающие кремы,эмульсии  </t>
    </r>
    <r>
      <rPr>
        <b/>
        <sz val="11"/>
        <color indexed="10"/>
        <rFont val="Calibri"/>
        <family val="2"/>
        <charset val="204"/>
      </rPr>
      <t>100мл</t>
    </r>
  </si>
  <si>
    <t>Мыло (туалетное) 100г</t>
  </si>
  <si>
    <t>кусок</t>
  </si>
  <si>
    <r>
      <t xml:space="preserve">Плексиглазовый щиток                                        </t>
    </r>
    <r>
      <rPr>
        <b/>
        <sz val="11"/>
        <color indexed="10"/>
        <rFont val="Calibri"/>
        <family val="2"/>
        <charset val="204"/>
      </rPr>
      <t xml:space="preserve"> (старший лаборант хим-бак анализа, лаборант хим-бак анализа)</t>
    </r>
  </si>
  <si>
    <t>Маска медицинская</t>
  </si>
  <si>
    <t>Полумаска 6200 3М (для лакокрасок)</t>
  </si>
  <si>
    <t>Сменный патрон к полумаске 6200 3М (для лакокрасок)</t>
  </si>
  <si>
    <t>Очки защитные прямая вентиляция</t>
  </si>
  <si>
    <t>Наушники противошумные</t>
  </si>
  <si>
    <t>Респиратор противоаэрозольный</t>
  </si>
  <si>
    <t xml:space="preserve">Респиратор </t>
  </si>
  <si>
    <t>Беруши</t>
  </si>
  <si>
    <t>Зав.складом                                         А.Е.Ширшавин</t>
  </si>
  <si>
    <t>Инженер по ОТ                                   О.В.Удальцова</t>
  </si>
  <si>
    <r>
      <t>Подшлемник термостойкий(летний)                             (</t>
    </r>
    <r>
      <rPr>
        <b/>
        <sz val="11"/>
        <color indexed="10"/>
        <rFont val="Times New Roman"/>
        <family val="1"/>
        <charset val="204"/>
      </rPr>
      <t xml:space="preserve"> эл.монтер-2года)</t>
    </r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</si>
</sst>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8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sz val="10"/>
      <name val="NTHarmonica"/>
    </font>
    <font>
      <b/>
      <sz val="16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FFFCA"/>
        <bgColor indexed="64"/>
      </patternFill>
    </fill>
    <fill>
      <patternFill patternType="solid">
        <fgColor rgb="FF9BF7DB"/>
        <bgColor indexed="64"/>
      </patternFill>
    </fill>
    <fill>
      <patternFill patternType="solid">
        <fgColor rgb="FFECF5BD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5">
      <protection locked="0"/>
    </xf>
    <xf numFmtId="44" fontId="23" fillId="0" borderId="0">
      <protection locked="0"/>
    </xf>
    <xf numFmtId="44" fontId="23" fillId="0" borderId="0">
      <protection locked="0"/>
    </xf>
    <xf numFmtId="44" fontId="23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0" fontId="26" fillId="15" borderId="0" applyNumberFormat="0" applyBorder="0" applyAlignment="0" applyProtection="0"/>
    <xf numFmtId="0" fontId="27" fillId="32" borderId="6" applyNumberFormat="0" applyAlignment="0" applyProtection="0"/>
    <xf numFmtId="0" fontId="28" fillId="33" borderId="7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6" applyNumberFormat="0" applyAlignment="0" applyProtection="0"/>
    <xf numFmtId="0" fontId="37" fillId="34" borderId="1">
      <alignment wrapText="1"/>
    </xf>
    <xf numFmtId="0" fontId="38" fillId="0" borderId="11" applyNumberFormat="0" applyFill="0" applyAlignment="0" applyProtection="0"/>
    <xf numFmtId="0" fontId="39" fillId="35" borderId="0" applyNumberFormat="0" applyBorder="0" applyAlignment="0" applyProtection="0"/>
    <xf numFmtId="0" fontId="40" fillId="0" borderId="0"/>
    <xf numFmtId="0" fontId="41" fillId="0" borderId="0"/>
    <xf numFmtId="0" fontId="42" fillId="36" borderId="12" applyNumberFormat="0" applyFont="0" applyAlignment="0" applyProtection="0"/>
    <xf numFmtId="0" fontId="43" fillId="32" borderId="13" applyNumberFormat="0" applyAlignment="0" applyProtection="0"/>
    <xf numFmtId="0" fontId="44" fillId="0" borderId="0" applyNumberFormat="0">
      <alignment horizontal="left"/>
    </xf>
    <xf numFmtId="0" fontId="42" fillId="37" borderId="0"/>
    <xf numFmtId="0" fontId="37" fillId="0" borderId="1"/>
    <xf numFmtId="0" fontId="45" fillId="38" borderId="1">
      <alignment horizontal="center" vertical="center" wrapText="1"/>
    </xf>
    <xf numFmtId="0" fontId="37" fillId="32" borderId="1">
      <alignment wrapText="1"/>
    </xf>
    <xf numFmtId="0" fontId="46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25" fillId="30" borderId="0" applyNumberFormat="0" applyBorder="0" applyAlignment="0" applyProtection="0"/>
    <xf numFmtId="168" fontId="47" fillId="0" borderId="15">
      <protection locked="0"/>
    </xf>
    <xf numFmtId="0" fontId="48" fillId="0" borderId="0" applyNumberFormat="0" applyFill="0" applyBorder="0" applyAlignment="0" applyProtection="0"/>
    <xf numFmtId="0" fontId="49" fillId="0" borderId="0" applyBorder="0">
      <alignment horizontal="center" vertical="center" wrapText="1"/>
    </xf>
    <xf numFmtId="0" fontId="50" fillId="0" borderId="16" applyBorder="0">
      <alignment horizontal="center" vertical="center" wrapText="1"/>
    </xf>
    <xf numFmtId="168" fontId="51" fillId="39" borderId="15"/>
    <xf numFmtId="4" fontId="52" fillId="4" borderId="1" applyBorder="0">
      <alignment horizontal="right"/>
    </xf>
    <xf numFmtId="0" fontId="53" fillId="40" borderId="0" applyFill="0">
      <alignment wrapText="1"/>
    </xf>
    <xf numFmtId="0" fontId="54" fillId="0" borderId="0">
      <alignment horizontal="center" vertical="top" wrapText="1"/>
    </xf>
    <xf numFmtId="0" fontId="55" fillId="0" borderId="0">
      <alignment horizontal="center" vertical="center" wrapText="1"/>
    </xf>
    <xf numFmtId="0" fontId="9" fillId="0" borderId="0"/>
    <xf numFmtId="0" fontId="42" fillId="0" borderId="0"/>
    <xf numFmtId="0" fontId="42" fillId="0" borderId="0"/>
    <xf numFmtId="0" fontId="56" fillId="0" borderId="0"/>
    <xf numFmtId="0" fontId="42" fillId="0" borderId="0"/>
    <xf numFmtId="0" fontId="29" fillId="0" borderId="0"/>
    <xf numFmtId="9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49" fontId="53" fillId="0" borderId="0">
      <alignment horizontal="center"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52" fillId="40" borderId="0" applyBorder="0">
      <alignment horizontal="right"/>
    </xf>
    <xf numFmtId="4" fontId="52" fillId="41" borderId="17" applyBorder="0">
      <alignment horizontal="right"/>
    </xf>
    <xf numFmtId="4" fontId="52" fillId="40" borderId="1" applyFont="0" applyBorder="0">
      <alignment horizontal="right"/>
    </xf>
    <xf numFmtId="44" fontId="23" fillId="0" borderId="0">
      <protection locked="0"/>
    </xf>
  </cellStyleXfs>
  <cellXfs count="88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0" fontId="0" fillId="0" borderId="0" xfId="0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15" fillId="2" borderId="2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104">
    <cellStyle name="_Амортизация для корректировок БДР" xfId="1"/>
    <cellStyle name="_Водный налог на 2009 год" xfId="2"/>
    <cellStyle name="_Для перерасчета инвестпрограммы к 14.04.09 под факт 1 квартала 09г." xfId="3"/>
    <cellStyle name="_Книга1" xfId="4"/>
    <cellStyle name="_Копия Таблицы ФСТ 2009 год  на 24.03.2009" xfId="5"/>
    <cellStyle name="_налог на имущество 2009" xfId="6"/>
    <cellStyle name="_Планирование БДР 2009 с амортизацией" xfId="7"/>
    <cellStyle name="_Планирование БДР 2009 скорректир" xfId="8"/>
    <cellStyle name="_Приложение №13 за 09-2010 год Книга2" xfId="9"/>
    <cellStyle name="_Расчет амортизационных отчислений на 2009 г( март 2009) (2)" xfId="10"/>
    <cellStyle name="_справочник и форма ДДС 24.08.09" xfId="11"/>
    <cellStyle name="_Таблица 5 за 2009 + приложения (24 марта09)" xfId="12"/>
    <cellStyle name="_Таблица 5 за 2010 + Инвестпрограмма 2010 (помесчячно)+ выбытие ОС    30.03.2009" xfId="13"/>
    <cellStyle name="_ЧГРЭС_Заявка на корр бюджета от 26.05.09 - ОГК3 не согласовало" xfId="14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 [0]_laroux" xfId="48"/>
    <cellStyle name="Comma_laroux" xfId="49"/>
    <cellStyle name="Currency [0]" xfId="50"/>
    <cellStyle name="Currency_laroux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vels" xfId="59"/>
    <cellStyle name="Linked Cell" xfId="60"/>
    <cellStyle name="Neutral" xfId="61"/>
    <cellStyle name="Normal_ASUS" xfId="62"/>
    <cellStyle name="Normal1" xfId="63"/>
    <cellStyle name="Note" xfId="64"/>
    <cellStyle name="Output" xfId="65"/>
    <cellStyle name="Price_Body" xfId="66"/>
    <cellStyle name="PropBorder" xfId="67"/>
    <cellStyle name="PropBorderData" xfId="68"/>
    <cellStyle name="PropBorderDataYear" xfId="69"/>
    <cellStyle name="PropBorderDataYear1" xfId="70"/>
    <cellStyle name="Title" xfId="71"/>
    <cellStyle name="Total" xfId="72"/>
    <cellStyle name="Warning Text" xfId="73"/>
    <cellStyle name="Акцент3 9 2" xfId="74"/>
    <cellStyle name="Беззащитный" xfId="75"/>
    <cellStyle name="Гиперссылка 2" xfId="76"/>
    <cellStyle name="Заголовок" xfId="77"/>
    <cellStyle name="ЗаголовокСтолбца" xfId="78"/>
    <cellStyle name="Защитный" xfId="79"/>
    <cellStyle name="Значение" xfId="80"/>
    <cellStyle name="Мои наименования показателей" xfId="81"/>
    <cellStyle name="Мой заголовок" xfId="82"/>
    <cellStyle name="Мой заголовок листа" xfId="83"/>
    <cellStyle name="Обычный" xfId="0" builtinId="0"/>
    <cellStyle name="Обычный 11" xfId="84"/>
    <cellStyle name="Обычный 12" xfId="85"/>
    <cellStyle name="Обычный 13" xfId="86"/>
    <cellStyle name="Обычный 14" xfId="87"/>
    <cellStyle name="Обычный 2" xfId="88"/>
    <cellStyle name="Обычный 3" xfId="89"/>
    <cellStyle name="Процентный 2" xfId="90"/>
    <cellStyle name="Процентный 2 2" xfId="91"/>
    <cellStyle name="Процентный 2_План 2010 ОГК (на 17.12.09)" xfId="92"/>
    <cellStyle name="Процентный 3" xfId="93"/>
    <cellStyle name="Стиль 1" xfId="94"/>
    <cellStyle name="Текстовый" xfId="95"/>
    <cellStyle name="Тысячи [0]_3Com" xfId="96"/>
    <cellStyle name="Тысячи_3Com" xfId="97"/>
    <cellStyle name="Финансовый 2" xfId="98"/>
    <cellStyle name="Финансовый 2 2" xfId="99"/>
    <cellStyle name="Формула" xfId="100"/>
    <cellStyle name="ФормулаВБ" xfId="101"/>
    <cellStyle name="ФормулаНаКонтроль" xfId="102"/>
    <cellStyle name="Џђћ–…ќ’ќ›‰" xfId="1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2002\peo_out\DOCUME~1\&#1040;&#1053;&#1044;&#1056;&#1045;&#1049;\LOCALS~1\Temp\Rar$DI00.891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&#1060;&#1086;&#1088;&#1084;&#1072;&#1090;&#1099;%20&#1055;&#1043;&#1056;&#1069;&#1057;-&#1084;&#1086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&#1044;&#1069;&#1055;&#1040;\&#1047;&#1072;&#1082;&#1088;&#1099;&#1090;&#1072;&#1103;\2006%20&#1075;&#1086;&#1076;\&#1041;&#1070;&#1044;&#1046;&#1045;&#1058;\&#1072;&#1074;&#1075;&#1091;&#1089;&#1090;\&#1041;&#1055;&#1083;&#1072;&#1085;%20&#1043;&#1054;&#1043;&#1056;&#1069;&#1057;%20&#1041;&#1044;&#1056;%20&#1091;&#1090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&#1044;&#1069;&#1055;&#1080;&#1040;\&#1069;&#1082;&#1086;&#1085;&#1086;&#1084;&#1080;&#1095;&#1077;&#1089;&#1082;&#1080;&#1081;%20&#1086;&#1090;&#1076;&#1077;&#1083;\&#1047;&#1072;&#1082;&#1088;&#1099;&#1090;&#1072;&#1103;\&#1056;&#1072;&#1079;&#1085;&#1086;&#1077;\2007\&#1041;&#1055;\&#1041;&#1055;%202008%20&#1075;&#1086;&#1076;&#1072;\&#1087;&#1088;&#1086;&#1077;&#1082;&#1090;%20&#1058;&#1072;&#1079;&#1080;&#1085;&#1072;\&#1076;&#1083;&#1103;%20&#1057;&#1044;_2\&#1060;&#1086;&#1088;&#1084;&#1072;&#1090;&#1099;%20&#1076;&#1083;&#1103;%20&#1087;&#1088;&#1077;&#1079;&#1085;&#1077;&#1090;&#1072;&#1094;&#1080;&#1080;%20&#1086;&#1090;%20&#1051;&#1077;&#1085;&#1099;\&#1056;&#1072;&#1089;&#1095;&#1077;&#1090;&#1099;%20&#1087;&#1086;&#1076;%20&#1072;&#1085;&#1072;&#1083;&#1080;&#1079;%20(version%20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&#1044;&#1069;&#1055;&#1080;&#1040;\&#1054;&#1073;&#1097;&#1072;&#1103;%20&#1087;&#1072;&#1087;&#1082;&#1072;\&#1054;&#1073;&#1097;&#1072;&#1103;\&#1056;&#1072;&#1079;&#1085;&#1086;&#1077;\2006\&#1058;&#1072;&#1088;&#1080;&#1092;&#1099;%202007\&#1056;&#1072;&#1089;&#1095;&#1077;&#1090;&#1099;\&#1070;&#1078;&#1085;&#1086;&#1091;&#1088;&#1072;&#1083;&#1100;&#1089;&#1082;&#1072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&#1044;&#1069;&#1055;&#1040;\&#1047;&#1072;&#1082;&#1088;&#1099;&#1090;&#1072;&#1103;\2006%20&#1075;&#1086;&#1076;\&#1058;&#1072;&#1088;&#1080;&#1092;&#1099;2007\&#1060;&#1086;&#1088;&#1084;&#1080;&#1088;&#1086;&#1074;&#1072;&#1085;&#1080;&#1077;%20&#1090;&#1072;&#1088;&#1080;&#1092;&#1086;&#1074;%202007\&#1070;&#1043;&#1056;&#1069;&#1057;\&#1056;&#1072;&#1089;&#1095;&#1077;&#1090;%20&#1058;&#1072;&#1088;&#1080;&#1092;&#1072;%20&#1085;&#1072;%202007%20&#1075;%20(&#1082;%2015.03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69;&#1055;&#1080;&#1040;\&#1069;&#1082;&#1086;&#1085;&#1086;&#1084;&#1080;&#1095;&#1077;&#1089;&#1082;&#1080;&#1081;%20&#1086;&#1090;&#1076;&#1077;&#1083;\&#1047;&#1072;&#1082;&#1088;&#1099;&#1090;&#1072;&#1103;\&#1056;&#1072;&#1079;&#1085;&#1086;&#1077;\2009\&#1041;&#1070;&#1044;&#1046;&#1045;&#1058;\&#1092;&#1086;&#1088;&#1084;&#1080;&#1088;&#1086;&#1074;&#1072;&#1085;&#1080;&#1077;%20&#1073;&#1102;&#1076;&#1078;&#1077;&#1090;&#1072;\&#1053;&#1086;&#1074;&#1099;&#1081;%20&#1092;&#1086;&#1088;&#1084;&#1072;&#1090;\Documents%20and%20Settings\nlevchenko\Local%20Settings\Temporary%20Internet%20Files\OLK52B\&#1041;&#1044;&#1056;%20&#1087;&#1083;&#1072;&#1085;-&#1092;&#1072;&#1082;&#1090;1%20&#1082;&#1074;&#1072;&#1088;&#1090;&#1072;&#1083;%20&#1057;&#1040;&#1052;&#1067;&#1049;%20&#1055;&#1054;&#1057;&#1051;&#1045;&#1044;&#1053;&#1048;&#1049;%2027%2004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burov\&#1080;&#1079;%20&#1089;&#1077;&#1090;&#1080;\&#1044;&#1086;&#1082;&#1091;&#1084;&#1077;&#1085;&#1090;&#1099;\2009%20&#1075;&#1086;&#1076;\&#1041;&#1044;&#1056;-2009%20(&#1082;&#1086;&#1088;&#1088;&#1077;&#1082;&#1090;&#1080;&#1088;&#1086;&#1074;&#1082;&#1072;)\Documents%20and%20Settings\DanilovaEV\Local%20Settings\Temporary%20Internet%20Files\OLK7D\&#1057;&#1042;&#1054;&#1044;%20&#1087;&#1086;%20&#1054;&#1043;&#1050;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ы"/>
      <sheetName val="прил 2"/>
      <sheetName val="прил 3"/>
      <sheetName val="прил 4"/>
      <sheetName val="прил 5 "/>
      <sheetName val="прил 6 "/>
      <sheetName val="прил 7"/>
      <sheetName val="прил 8"/>
      <sheetName val="прил 9"/>
      <sheetName val="прил 10"/>
      <sheetName val="прил 11"/>
      <sheetName val="прил 12 "/>
      <sheetName val="прил 13"/>
      <sheetName val="прил 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Выручка"/>
      <sheetName val="Производство"/>
      <sheetName val="Смета"/>
      <sheetName val="Топливо"/>
      <sheetName val="Внереализационные"/>
      <sheetName val="Прибыль"/>
      <sheetName val="Баланс"/>
      <sheetName val="ДДС"/>
      <sheetName val="Форма1"/>
      <sheetName val="Форма2"/>
      <sheetName val="Прил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словно-постоянные"/>
      <sheetName val="Загрузка оборудования"/>
      <sheetName val="Загрузка график_"/>
      <sheetName val="Удельные"/>
      <sheetName val="Структура топлива график"/>
      <sheetName val="Затраты ОГК на топливо"/>
      <sheetName val="Топливо"/>
      <sheetName val="Spark-spread_2"/>
      <sheetName val="Расход на собственные нужды"/>
      <sheetName val="Постоянные издержки на 1 МВт"/>
      <sheetName val="Средние постоянные затраты"/>
      <sheetName val="Структура цены"/>
      <sheetName val="Топливо 2005"/>
      <sheetName val="Топливо 2006"/>
      <sheetName val="Топливо 2007"/>
      <sheetName val="Постоянные 2005"/>
      <sheetName val="Постоянные 2006"/>
      <sheetName val="Постоянные 2007"/>
      <sheetName val="Расход ээ на собственные нужды"/>
      <sheetName val="Spark-Spread"/>
      <sheetName val="Структура топлива"/>
      <sheetName val="График загрузки"/>
      <sheetName val="Лист4"/>
      <sheetName val="Лист2"/>
      <sheetName val="Лист3"/>
      <sheetName val="Лист1"/>
    </sheetNames>
    <sheetDataSet>
      <sheetData sheetId="0" refreshError="1"/>
      <sheetData sheetId="1">
        <row r="1">
          <cell r="N1" t="str">
            <v>Таблица 1</v>
          </cell>
        </row>
        <row r="2">
          <cell r="A2" t="str">
            <v>Сравнение загрузки оборудования ОГК</v>
          </cell>
        </row>
        <row r="4">
          <cell r="B4" t="str">
            <v>Наименование показателя</v>
          </cell>
          <cell r="E4" t="str">
            <v>Установленная тепл. мощность</v>
          </cell>
          <cell r="G4" t="str">
            <v>Производство электроэнергии</v>
          </cell>
          <cell r="I4" t="str">
            <v>Отпуск с шин</v>
          </cell>
          <cell r="K4" t="str">
            <v>Полезный отпуск электроэнергии</v>
          </cell>
          <cell r="M4" t="str">
            <v>Отпуск теплоэнергии с коллекторов</v>
          </cell>
          <cell r="O4" t="str">
            <v>Полезный отпуск теплоэнергии с коллекторов</v>
          </cell>
        </row>
        <row r="5">
          <cell r="B5" t="str">
            <v>Ед. измерения</v>
          </cell>
          <cell r="E5" t="str">
            <v>тыс.Гкал/ч.</v>
          </cell>
          <cell r="G5" t="str">
            <v>млн.кВтч</v>
          </cell>
          <cell r="I5" t="str">
            <v>млн.кВтч</v>
          </cell>
          <cell r="K5" t="str">
            <v>млн.кВтч</v>
          </cell>
          <cell r="M5" t="str">
            <v>тыс.Гкал</v>
          </cell>
          <cell r="O5" t="str">
            <v>тыс.Гкал</v>
          </cell>
        </row>
        <row r="6">
          <cell r="D6" t="str">
            <v>2005
факт</v>
          </cell>
          <cell r="E6" t="str">
            <v>2005
(утв. ФСТ)</v>
          </cell>
          <cell r="F6" t="str">
            <v>2005
факт</v>
          </cell>
          <cell r="G6" t="str">
            <v>2005
(утв. ФСТ)</v>
          </cell>
          <cell r="H6" t="str">
            <v>2005
факт</v>
          </cell>
          <cell r="I6" t="str">
            <v>2005
(утв. ФСТ)</v>
          </cell>
          <cell r="J6" t="str">
            <v>2005
факт</v>
          </cell>
          <cell r="K6" t="str">
            <v>2005
(утв. ФСТ)</v>
          </cell>
          <cell r="L6" t="str">
            <v>2005
факт</v>
          </cell>
          <cell r="M6" t="str">
            <v>2005
(утв. ФСТ)</v>
          </cell>
          <cell r="N6" t="str">
            <v>2005
факт</v>
          </cell>
          <cell r="O6" t="str">
            <v>2005
(утв. ФСТ)</v>
          </cell>
          <cell r="P6" t="str">
            <v>2005
факт</v>
          </cell>
        </row>
        <row r="7">
          <cell r="B7" t="str">
            <v>ОАО "ОГК-1"</v>
          </cell>
          <cell r="C7">
            <v>9231</v>
          </cell>
          <cell r="D7">
            <v>9231</v>
          </cell>
          <cell r="E7">
            <v>0</v>
          </cell>
          <cell r="F7">
            <v>0</v>
          </cell>
          <cell r="G7">
            <v>38169.300000000003</v>
          </cell>
          <cell r="H7">
            <v>29441.980000000003</v>
          </cell>
          <cell r="I7">
            <v>36597.14</v>
          </cell>
          <cell r="J7">
            <v>28330.824000000001</v>
          </cell>
          <cell r="K7">
            <v>36529.289999999994</v>
          </cell>
          <cell r="L7">
            <v>28205.371959900276</v>
          </cell>
          <cell r="M7">
            <v>1510.33</v>
          </cell>
          <cell r="N7">
            <v>802.11999999999989</v>
          </cell>
          <cell r="O7">
            <v>1473.9299999999998</v>
          </cell>
          <cell r="P7">
            <v>752.35499999999979</v>
          </cell>
        </row>
        <row r="8">
          <cell r="A8">
            <v>1</v>
          </cell>
          <cell r="B8" t="str">
            <v>Пермская ГРЭС</v>
          </cell>
          <cell r="C8">
            <v>2400</v>
          </cell>
          <cell r="D8">
            <v>2400</v>
          </cell>
          <cell r="G8">
            <v>12657.2</v>
          </cell>
          <cell r="H8">
            <v>12862.501</v>
          </cell>
          <cell r="I8">
            <v>12241.1</v>
          </cell>
          <cell r="J8">
            <v>12473.346</v>
          </cell>
          <cell r="K8">
            <v>12203.3</v>
          </cell>
          <cell r="L8">
            <v>12437.437</v>
          </cell>
          <cell r="M8">
            <v>378.8</v>
          </cell>
          <cell r="N8">
            <v>307.68299999999999</v>
          </cell>
          <cell r="O8">
            <v>378.8</v>
          </cell>
          <cell r="P8">
            <v>307.68299999999999</v>
          </cell>
        </row>
        <row r="9">
          <cell r="A9">
            <v>2</v>
          </cell>
          <cell r="B9" t="str">
            <v>Каширская ГРЭС-4</v>
          </cell>
          <cell r="C9">
            <v>1580</v>
          </cell>
          <cell r="D9">
            <v>1580</v>
          </cell>
          <cell r="G9">
            <v>5192</v>
          </cell>
          <cell r="H9">
            <v>4772.7</v>
          </cell>
          <cell r="I9">
            <v>4839.7</v>
          </cell>
          <cell r="J9">
            <v>4517.3</v>
          </cell>
          <cell r="K9">
            <v>4839.7</v>
          </cell>
          <cell r="L9">
            <v>4476.5</v>
          </cell>
          <cell r="M9">
            <v>450</v>
          </cell>
          <cell r="N9">
            <v>224.85</v>
          </cell>
          <cell r="O9">
            <v>425.5</v>
          </cell>
          <cell r="P9">
            <v>212.55</v>
          </cell>
        </row>
        <row r="10">
          <cell r="A10">
            <v>3</v>
          </cell>
          <cell r="B10" t="str">
            <v>Нижневартовская ГРЭС</v>
          </cell>
          <cell r="C10">
            <v>1600</v>
          </cell>
          <cell r="D10">
            <v>1600</v>
          </cell>
          <cell r="G10">
            <v>10197</v>
          </cell>
          <cell r="H10">
            <v>5333.2</v>
          </cell>
          <cell r="I10">
            <v>9884.9</v>
          </cell>
          <cell r="J10">
            <v>5182.7</v>
          </cell>
          <cell r="K10">
            <v>9869</v>
          </cell>
          <cell r="L10">
            <v>5182.9639599002785</v>
          </cell>
          <cell r="M10">
            <v>275.83</v>
          </cell>
          <cell r="N10">
            <v>100.64</v>
          </cell>
          <cell r="O10">
            <v>275.83</v>
          </cell>
          <cell r="P10">
            <v>100.64</v>
          </cell>
        </row>
        <row r="11">
          <cell r="A11">
            <v>4</v>
          </cell>
          <cell r="B11" t="str">
            <v>Уренгойская ГРЭС</v>
          </cell>
          <cell r="C11">
            <v>24</v>
          </cell>
          <cell r="D11">
            <v>24</v>
          </cell>
          <cell r="G11">
            <v>150</v>
          </cell>
          <cell r="H11">
            <v>82.149000000000001</v>
          </cell>
          <cell r="I11">
            <v>136</v>
          </cell>
          <cell r="J11">
            <v>75.128</v>
          </cell>
          <cell r="K11">
            <v>133.80000000000001</v>
          </cell>
          <cell r="L11">
            <v>72.867999999999995</v>
          </cell>
          <cell r="M11">
            <v>141</v>
          </cell>
          <cell r="N11">
            <v>52.976999999999997</v>
          </cell>
          <cell r="O11">
            <v>129.1</v>
          </cell>
          <cell r="P11">
            <v>21.496999999999996</v>
          </cell>
        </row>
        <row r="12">
          <cell r="A12">
            <v>5</v>
          </cell>
          <cell r="B12" t="str">
            <v>Ириклинская ГРЭС</v>
          </cell>
          <cell r="C12">
            <v>2130</v>
          </cell>
          <cell r="D12">
            <v>2130</v>
          </cell>
          <cell r="G12">
            <v>7977.1</v>
          </cell>
          <cell r="H12">
            <v>4465.13</v>
          </cell>
          <cell r="I12">
            <v>7656.9</v>
          </cell>
          <cell r="J12">
            <v>4297.05</v>
          </cell>
          <cell r="K12">
            <v>7656.9</v>
          </cell>
          <cell r="L12">
            <v>4259.4030000000002</v>
          </cell>
          <cell r="M12">
            <v>183.7</v>
          </cell>
          <cell r="N12">
            <v>45.67</v>
          </cell>
          <cell r="O12">
            <v>183.7</v>
          </cell>
          <cell r="P12">
            <v>39.685000000000002</v>
          </cell>
        </row>
        <row r="13">
          <cell r="A13">
            <v>6</v>
          </cell>
          <cell r="B13" t="str">
            <v>Верхнетагильская ГРЭС</v>
          </cell>
          <cell r="C13">
            <v>1497</v>
          </cell>
          <cell r="D13">
            <v>1497</v>
          </cell>
          <cell r="G13">
            <v>1996</v>
          </cell>
          <cell r="H13">
            <v>1926.3</v>
          </cell>
          <cell r="I13">
            <v>1838.54</v>
          </cell>
          <cell r="J13">
            <v>1785.3</v>
          </cell>
          <cell r="K13">
            <v>1826.59</v>
          </cell>
          <cell r="L13">
            <v>1776.2</v>
          </cell>
          <cell r="M13">
            <v>81</v>
          </cell>
          <cell r="N13">
            <v>70.3</v>
          </cell>
          <cell r="O13">
            <v>81</v>
          </cell>
          <cell r="P13">
            <v>70.3</v>
          </cell>
        </row>
        <row r="15">
          <cell r="B15" t="str">
            <v>ОАО "ОГК-2"</v>
          </cell>
          <cell r="C15">
            <v>8695</v>
          </cell>
          <cell r="D15">
            <v>8695</v>
          </cell>
          <cell r="E15">
            <v>0</v>
          </cell>
          <cell r="F15">
            <v>0</v>
          </cell>
          <cell r="G15">
            <v>39975.5</v>
          </cell>
          <cell r="H15">
            <v>29193.368000000002</v>
          </cell>
          <cell r="I15">
            <v>37854.007533000004</v>
          </cell>
          <cell r="J15">
            <v>27647.359</v>
          </cell>
          <cell r="K15">
            <v>37760.875000799999</v>
          </cell>
          <cell r="L15">
            <v>27524.178449000003</v>
          </cell>
          <cell r="M15">
            <v>2746.7</v>
          </cell>
          <cell r="N15">
            <v>1479.4913419999998</v>
          </cell>
          <cell r="O15">
            <v>2680.5</v>
          </cell>
          <cell r="P15">
            <v>1410.591142</v>
          </cell>
        </row>
        <row r="16">
          <cell r="A16">
            <v>1</v>
          </cell>
          <cell r="B16" t="str">
            <v>Псковская ГРЭС</v>
          </cell>
          <cell r="C16">
            <v>430</v>
          </cell>
          <cell r="D16">
            <v>430</v>
          </cell>
          <cell r="G16">
            <v>1703</v>
          </cell>
          <cell r="H16">
            <v>1469.2850000000001</v>
          </cell>
          <cell r="I16">
            <v>1590.9839999999999</v>
          </cell>
          <cell r="J16">
            <v>1376.741</v>
          </cell>
          <cell r="K16">
            <v>1576.4449999999999</v>
          </cell>
          <cell r="L16">
            <v>1365.9369909999998</v>
          </cell>
          <cell r="M16">
            <v>101</v>
          </cell>
          <cell r="N16">
            <v>93.8</v>
          </cell>
          <cell r="O16">
            <v>101</v>
          </cell>
          <cell r="P16">
            <v>93.8</v>
          </cell>
        </row>
        <row r="17">
          <cell r="A17">
            <v>2</v>
          </cell>
          <cell r="B17" t="str">
            <v>Серовская ГРЭС</v>
          </cell>
          <cell r="C17">
            <v>526</v>
          </cell>
          <cell r="D17">
            <v>526</v>
          </cell>
          <cell r="G17">
            <v>3170</v>
          </cell>
          <cell r="H17">
            <v>2310.5680000000002</v>
          </cell>
          <cell r="I17">
            <v>2932.9</v>
          </cell>
          <cell r="J17">
            <v>2148.8960000000002</v>
          </cell>
          <cell r="K17">
            <v>2932.9</v>
          </cell>
          <cell r="L17">
            <v>2124.4299999999998</v>
          </cell>
          <cell r="M17">
            <v>305</v>
          </cell>
          <cell r="N17">
            <v>61.637</v>
          </cell>
          <cell r="O17">
            <v>305</v>
          </cell>
          <cell r="P17">
            <v>56.475999999999999</v>
          </cell>
        </row>
        <row r="18">
          <cell r="A18">
            <v>3</v>
          </cell>
          <cell r="B18" t="str">
            <v>Ставропольская ГРЭС</v>
          </cell>
          <cell r="C18">
            <v>2400</v>
          </cell>
          <cell r="D18">
            <v>2400</v>
          </cell>
          <cell r="G18">
            <v>8468.5</v>
          </cell>
          <cell r="H18">
            <v>8596.5280000000002</v>
          </cell>
          <cell r="I18">
            <v>8170.123533</v>
          </cell>
          <cell r="J18">
            <v>8285.2289999999994</v>
          </cell>
          <cell r="K18">
            <v>8123.0300008000004</v>
          </cell>
          <cell r="L18">
            <v>8237.8184579999997</v>
          </cell>
          <cell r="M18">
            <v>136.19999999999999</v>
          </cell>
          <cell r="N18">
            <v>110.180442</v>
          </cell>
          <cell r="O18">
            <v>127</v>
          </cell>
          <cell r="P18">
            <v>94.769341999999995</v>
          </cell>
        </row>
        <row r="19">
          <cell r="A19">
            <v>4</v>
          </cell>
          <cell r="B19" t="str">
            <v>Сургутская ГРЭС-1</v>
          </cell>
          <cell r="C19">
            <v>3280</v>
          </cell>
          <cell r="D19">
            <v>3280</v>
          </cell>
          <cell r="G19">
            <v>22254</v>
          </cell>
          <cell r="H19">
            <v>11886.2</v>
          </cell>
          <cell r="I19">
            <v>21101.7</v>
          </cell>
          <cell r="J19">
            <v>11330.7</v>
          </cell>
          <cell r="K19">
            <v>21098.5</v>
          </cell>
          <cell r="L19">
            <v>11330.7</v>
          </cell>
          <cell r="M19">
            <v>1660.5</v>
          </cell>
          <cell r="N19">
            <v>690.8</v>
          </cell>
          <cell r="O19">
            <v>1660.5</v>
          </cell>
          <cell r="P19">
            <v>689.5</v>
          </cell>
        </row>
        <row r="20">
          <cell r="A20">
            <v>5</v>
          </cell>
          <cell r="B20" t="str">
            <v>Троицкая ГРЭС</v>
          </cell>
          <cell r="C20">
            <v>2059</v>
          </cell>
          <cell r="D20">
            <v>2059</v>
          </cell>
          <cell r="G20">
            <v>4380</v>
          </cell>
          <cell r="H20">
            <v>4930.7870000000003</v>
          </cell>
          <cell r="I20">
            <v>4058.3</v>
          </cell>
          <cell r="J20">
            <v>4505.7930000000006</v>
          </cell>
          <cell r="K20">
            <v>4030</v>
          </cell>
          <cell r="L20">
            <v>4465.2930000000006</v>
          </cell>
          <cell r="M20">
            <v>544</v>
          </cell>
          <cell r="N20">
            <v>523.07389999999998</v>
          </cell>
          <cell r="O20">
            <v>487</v>
          </cell>
          <cell r="P20">
            <v>476.04579999999999</v>
          </cell>
        </row>
        <row r="22">
          <cell r="B22" t="str">
            <v>ОАО "ОГК-3"</v>
          </cell>
          <cell r="C22">
            <v>8497</v>
          </cell>
          <cell r="D22">
            <v>8497</v>
          </cell>
          <cell r="E22">
            <v>0</v>
          </cell>
          <cell r="F22">
            <v>0</v>
          </cell>
          <cell r="G22">
            <v>28154</v>
          </cell>
          <cell r="H22">
            <v>28858.808000000001</v>
          </cell>
          <cell r="I22">
            <v>26463.61</v>
          </cell>
          <cell r="J22">
            <v>27150.161999999997</v>
          </cell>
          <cell r="K22">
            <v>26361.367999999999</v>
          </cell>
          <cell r="L22">
            <v>27022.559999999998</v>
          </cell>
          <cell r="M22">
            <v>1896.9</v>
          </cell>
          <cell r="N22">
            <v>1689.2910000000002</v>
          </cell>
          <cell r="O22">
            <v>1697.1280000000002</v>
          </cell>
          <cell r="P22">
            <v>1488.4840000000002</v>
          </cell>
        </row>
        <row r="23">
          <cell r="A23">
            <v>1</v>
          </cell>
          <cell r="B23" t="str">
            <v>Гусиноозерская ГРЭС</v>
          </cell>
          <cell r="C23">
            <v>1100</v>
          </cell>
          <cell r="D23">
            <v>1100</v>
          </cell>
          <cell r="G23">
            <v>3214</v>
          </cell>
          <cell r="H23">
            <v>3391.52</v>
          </cell>
          <cell r="I23">
            <v>2915.74</v>
          </cell>
          <cell r="J23">
            <v>3067.93</v>
          </cell>
          <cell r="K23">
            <v>2889.6</v>
          </cell>
          <cell r="L23">
            <v>3022.73</v>
          </cell>
          <cell r="M23">
            <v>350</v>
          </cell>
          <cell r="N23">
            <v>362.29</v>
          </cell>
          <cell r="O23">
            <v>315</v>
          </cell>
          <cell r="P23">
            <v>345.7</v>
          </cell>
        </row>
        <row r="24">
          <cell r="A24">
            <v>2</v>
          </cell>
          <cell r="B24" t="str">
            <v>Костромская ГРЭС</v>
          </cell>
          <cell r="C24">
            <v>3600</v>
          </cell>
          <cell r="D24">
            <v>3600</v>
          </cell>
          <cell r="G24">
            <v>11884</v>
          </cell>
          <cell r="H24">
            <v>11987.323</v>
          </cell>
          <cell r="I24">
            <v>11529.802</v>
          </cell>
          <cell r="J24">
            <v>11630.487000000001</v>
          </cell>
          <cell r="K24">
            <v>11497</v>
          </cell>
          <cell r="L24">
            <v>11628.319000000001</v>
          </cell>
          <cell r="M24">
            <v>274</v>
          </cell>
          <cell r="N24">
            <v>214.87799999999999</v>
          </cell>
          <cell r="O24">
            <v>238.928</v>
          </cell>
          <cell r="P24">
            <v>171.9</v>
          </cell>
        </row>
        <row r="25">
          <cell r="A25">
            <v>3</v>
          </cell>
          <cell r="B25" t="str">
            <v>Печорская ГРЭС</v>
          </cell>
          <cell r="C25">
            <v>1060</v>
          </cell>
          <cell r="D25">
            <v>1060</v>
          </cell>
          <cell r="G25">
            <v>3195</v>
          </cell>
          <cell r="H25">
            <v>3182.7289999999998</v>
          </cell>
          <cell r="I25">
            <v>3000</v>
          </cell>
          <cell r="J25">
            <v>2994.3289999999997</v>
          </cell>
          <cell r="K25">
            <v>3000</v>
          </cell>
          <cell r="L25">
            <v>2994.3289999999997</v>
          </cell>
          <cell r="M25">
            <v>398.5</v>
          </cell>
          <cell r="N25">
            <v>331.1</v>
          </cell>
          <cell r="O25">
            <v>355.5</v>
          </cell>
          <cell r="P25">
            <v>295.8</v>
          </cell>
        </row>
        <row r="26">
          <cell r="A26">
            <v>4</v>
          </cell>
          <cell r="B26" t="str">
            <v>Харанорская ГРЭС</v>
          </cell>
          <cell r="C26">
            <v>430</v>
          </cell>
          <cell r="D26">
            <v>430</v>
          </cell>
          <cell r="G26">
            <v>1734</v>
          </cell>
          <cell r="H26">
            <v>1821.443</v>
          </cell>
          <cell r="I26">
            <v>1573.3</v>
          </cell>
          <cell r="J26">
            <v>1665.835</v>
          </cell>
          <cell r="K26">
            <v>1565</v>
          </cell>
          <cell r="L26">
            <v>1654.0140000000001</v>
          </cell>
          <cell r="M26">
            <v>153.4</v>
          </cell>
          <cell r="N26">
            <v>138.99799999999999</v>
          </cell>
          <cell r="O26">
            <v>145.1</v>
          </cell>
          <cell r="P26">
            <v>120.71699999999998</v>
          </cell>
        </row>
        <row r="27">
          <cell r="A27">
            <v>5</v>
          </cell>
          <cell r="B27" t="str">
            <v>Черепетская ГРЭС</v>
          </cell>
          <cell r="C27">
            <v>1425</v>
          </cell>
          <cell r="D27">
            <v>1425</v>
          </cell>
          <cell r="G27">
            <v>2400</v>
          </cell>
          <cell r="H27">
            <v>2618.52</v>
          </cell>
          <cell r="I27">
            <v>2155</v>
          </cell>
          <cell r="J27">
            <v>2341.5149999999999</v>
          </cell>
          <cell r="K27">
            <v>2120</v>
          </cell>
          <cell r="L27">
            <v>2301.1679999999997</v>
          </cell>
          <cell r="M27">
            <v>265</v>
          </cell>
          <cell r="N27">
            <v>227.56700000000001</v>
          </cell>
          <cell r="O27">
            <v>265</v>
          </cell>
          <cell r="P27">
            <v>227.56700000000001</v>
          </cell>
        </row>
        <row r="28">
          <cell r="A28">
            <v>6</v>
          </cell>
          <cell r="B28" t="str">
            <v>Южноуральская ГРЭС</v>
          </cell>
          <cell r="C28">
            <v>882</v>
          </cell>
          <cell r="D28">
            <v>882</v>
          </cell>
          <cell r="G28">
            <v>5727</v>
          </cell>
          <cell r="H28">
            <v>5857.2730000000001</v>
          </cell>
          <cell r="I28">
            <v>5289.768</v>
          </cell>
          <cell r="J28">
            <v>5450.0659999999998</v>
          </cell>
          <cell r="K28">
            <v>5289.768</v>
          </cell>
          <cell r="L28">
            <v>5422</v>
          </cell>
          <cell r="M28">
            <v>456</v>
          </cell>
          <cell r="N28">
            <v>414.45800000000003</v>
          </cell>
          <cell r="O28">
            <v>377.6</v>
          </cell>
          <cell r="P28">
            <v>326.8</v>
          </cell>
        </row>
        <row r="30">
          <cell r="B30" t="str">
            <v>ОАО "ОГК-4"</v>
          </cell>
          <cell r="C30">
            <v>1440</v>
          </cell>
          <cell r="D30">
            <v>8570</v>
          </cell>
          <cell r="E30">
            <v>0</v>
          </cell>
          <cell r="F30">
            <v>0</v>
          </cell>
          <cell r="G30">
            <v>5647</v>
          </cell>
          <cell r="H30">
            <v>30541.302</v>
          </cell>
          <cell r="I30">
            <v>5211.49</v>
          </cell>
          <cell r="J30">
            <v>29123.415000000005</v>
          </cell>
          <cell r="K30">
            <v>5154.7</v>
          </cell>
          <cell r="L30">
            <v>29067.376</v>
          </cell>
          <cell r="M30">
            <v>737.70100000000002</v>
          </cell>
          <cell r="N30">
            <v>1502.4979999999998</v>
          </cell>
          <cell r="O30">
            <v>594.298</v>
          </cell>
          <cell r="P30">
            <v>1315.5839999999998</v>
          </cell>
        </row>
        <row r="31">
          <cell r="A31">
            <v>1</v>
          </cell>
          <cell r="B31" t="str">
            <v>Сургутская ГРЭС-2</v>
          </cell>
          <cell r="C31">
            <v>0</v>
          </cell>
          <cell r="D31">
            <v>4800</v>
          </cell>
          <cell r="G31">
            <v>0</v>
          </cell>
          <cell r="H31">
            <v>15493.884</v>
          </cell>
          <cell r="I31">
            <v>0</v>
          </cell>
          <cell r="J31">
            <v>15065.263000000001</v>
          </cell>
          <cell r="K31">
            <v>0</v>
          </cell>
          <cell r="L31">
            <v>15095.181</v>
          </cell>
          <cell r="M31">
            <v>0</v>
          </cell>
          <cell r="N31">
            <v>377.31599999999997</v>
          </cell>
          <cell r="O31">
            <v>0</v>
          </cell>
          <cell r="P31">
            <v>372.83799999999997</v>
          </cell>
        </row>
        <row r="32">
          <cell r="A32">
            <v>2</v>
          </cell>
          <cell r="B32" t="str">
            <v>Березовская ГРЭС-1</v>
          </cell>
          <cell r="C32">
            <v>1440</v>
          </cell>
          <cell r="D32">
            <v>1440</v>
          </cell>
          <cell r="G32">
            <v>5647</v>
          </cell>
          <cell r="H32">
            <v>6674.8739999999998</v>
          </cell>
          <cell r="I32">
            <v>5211.49</v>
          </cell>
          <cell r="J32">
            <v>6222.357</v>
          </cell>
          <cell r="K32">
            <v>5154.7</v>
          </cell>
          <cell r="L32">
            <v>6175.4849999999997</v>
          </cell>
          <cell r="M32">
            <v>737.70100000000002</v>
          </cell>
          <cell r="N32">
            <v>742.40599999999995</v>
          </cell>
          <cell r="O32">
            <v>594.298</v>
          </cell>
          <cell r="P32">
            <v>583.56599999999992</v>
          </cell>
        </row>
        <row r="33">
          <cell r="A33">
            <v>3</v>
          </cell>
          <cell r="B33" t="str">
            <v>Шатурская ГРЭС-5</v>
          </cell>
          <cell r="C33">
            <v>0</v>
          </cell>
          <cell r="D33">
            <v>1100</v>
          </cell>
          <cell r="G33">
            <v>0</v>
          </cell>
          <cell r="H33">
            <v>3638.0140000000001</v>
          </cell>
          <cell r="I33">
            <v>0</v>
          </cell>
          <cell r="J33">
            <v>3384.33</v>
          </cell>
          <cell r="K33">
            <v>0</v>
          </cell>
          <cell r="L33">
            <v>3348.93</v>
          </cell>
          <cell r="M33">
            <v>0</v>
          </cell>
          <cell r="N33">
            <v>266.01</v>
          </cell>
          <cell r="O33">
            <v>0</v>
          </cell>
          <cell r="P33">
            <v>266.01</v>
          </cell>
        </row>
        <row r="34">
          <cell r="A34">
            <v>4</v>
          </cell>
          <cell r="B34" t="str">
            <v>Смоленская ГРЭС</v>
          </cell>
          <cell r="C34">
            <v>0</v>
          </cell>
          <cell r="D34">
            <v>630</v>
          </cell>
          <cell r="G34">
            <v>0</v>
          </cell>
          <cell r="H34">
            <v>1937.23</v>
          </cell>
          <cell r="I34">
            <v>0</v>
          </cell>
          <cell r="J34">
            <v>1803.865</v>
          </cell>
          <cell r="K34">
            <v>0</v>
          </cell>
          <cell r="L34">
            <v>1800.18</v>
          </cell>
          <cell r="M34">
            <v>0</v>
          </cell>
          <cell r="N34">
            <v>61.665999999999997</v>
          </cell>
          <cell r="O34">
            <v>0</v>
          </cell>
          <cell r="P34">
            <v>42.67</v>
          </cell>
        </row>
        <row r="35">
          <cell r="A35">
            <v>5</v>
          </cell>
          <cell r="B35" t="str">
            <v>Яйвинская ГРЭС</v>
          </cell>
          <cell r="C35">
            <v>0</v>
          </cell>
          <cell r="D35">
            <v>600</v>
          </cell>
          <cell r="G35">
            <v>0</v>
          </cell>
          <cell r="H35">
            <v>2797.3</v>
          </cell>
          <cell r="I35">
            <v>0</v>
          </cell>
          <cell r="J35">
            <v>2647.6</v>
          </cell>
          <cell r="K35">
            <v>0</v>
          </cell>
          <cell r="L35">
            <v>2647.6</v>
          </cell>
          <cell r="M35">
            <v>0</v>
          </cell>
          <cell r="N35">
            <v>55.1</v>
          </cell>
          <cell r="O35">
            <v>0</v>
          </cell>
          <cell r="P35">
            <v>50.5</v>
          </cell>
        </row>
        <row r="37">
          <cell r="B37" t="str">
            <v>ОАО "ОГК-5"</v>
          </cell>
          <cell r="C37">
            <v>3610</v>
          </cell>
          <cell r="D37">
            <v>8591.5</v>
          </cell>
          <cell r="E37">
            <v>0</v>
          </cell>
          <cell r="F37">
            <v>0</v>
          </cell>
          <cell r="G37">
            <v>12295</v>
          </cell>
          <cell r="H37">
            <v>37022.236824</v>
          </cell>
          <cell r="I37">
            <v>11776.050340524915</v>
          </cell>
          <cell r="J37">
            <v>35229.990230000003</v>
          </cell>
          <cell r="K37">
            <v>11693.250340524915</v>
          </cell>
          <cell r="L37">
            <v>35029.278796999999</v>
          </cell>
          <cell r="M37">
            <v>2015</v>
          </cell>
          <cell r="N37">
            <v>6560.3194000000003</v>
          </cell>
          <cell r="O37">
            <v>2008</v>
          </cell>
          <cell r="P37">
            <v>6535.4842000000008</v>
          </cell>
        </row>
        <row r="38">
          <cell r="A38">
            <v>1</v>
          </cell>
          <cell r="B38" t="str">
            <v>Конаковская ГРЭС</v>
          </cell>
          <cell r="C38">
            <v>2400</v>
          </cell>
          <cell r="D38">
            <v>2400</v>
          </cell>
          <cell r="G38">
            <v>6453</v>
          </cell>
          <cell r="H38">
            <v>6542.9628240000002</v>
          </cell>
          <cell r="I38">
            <v>6241.3503405249148</v>
          </cell>
          <cell r="J38">
            <v>6296.9502300000004</v>
          </cell>
          <cell r="K38">
            <v>6208.7503405249154</v>
          </cell>
          <cell r="L38">
            <v>6246.7276969999994</v>
          </cell>
          <cell r="M38">
            <v>335</v>
          </cell>
          <cell r="N38">
            <v>253.36840000000001</v>
          </cell>
          <cell r="O38">
            <v>328</v>
          </cell>
          <cell r="P38">
            <v>247.23320000000004</v>
          </cell>
        </row>
        <row r="39">
          <cell r="A39">
            <v>2</v>
          </cell>
          <cell r="B39" t="str">
            <v>Невинномысская ГРЭС</v>
          </cell>
          <cell r="C39">
            <v>1210</v>
          </cell>
          <cell r="D39">
            <v>1210</v>
          </cell>
          <cell r="G39">
            <v>5842</v>
          </cell>
          <cell r="H39">
            <v>6039.799</v>
          </cell>
          <cell r="I39">
            <v>5534.7</v>
          </cell>
          <cell r="J39">
            <v>5722.9449999999997</v>
          </cell>
          <cell r="K39">
            <v>5484.5</v>
          </cell>
          <cell r="L39">
            <v>5677.9409999999998</v>
          </cell>
          <cell r="M39">
            <v>1680</v>
          </cell>
          <cell r="N39">
            <v>1666.884</v>
          </cell>
          <cell r="O39">
            <v>1680</v>
          </cell>
          <cell r="P39">
            <v>1666.884</v>
          </cell>
        </row>
        <row r="40">
          <cell r="A40">
            <v>3</v>
          </cell>
          <cell r="B40" t="str">
            <v>Рефтинская ГРЭС</v>
          </cell>
          <cell r="C40">
            <v>0</v>
          </cell>
          <cell r="D40">
            <v>3800</v>
          </cell>
          <cell r="G40">
            <v>0</v>
          </cell>
          <cell r="H40">
            <v>17724.575000000001</v>
          </cell>
          <cell r="I40">
            <v>0</v>
          </cell>
          <cell r="J40">
            <v>16864.595000000001</v>
          </cell>
          <cell r="K40">
            <v>0</v>
          </cell>
          <cell r="L40">
            <v>16814.410100000001</v>
          </cell>
          <cell r="M40">
            <v>0</v>
          </cell>
          <cell r="N40">
            <v>448.767</v>
          </cell>
          <cell r="O40">
            <v>0</v>
          </cell>
          <cell r="P40">
            <v>430.06700000000001</v>
          </cell>
        </row>
        <row r="41">
          <cell r="A41">
            <v>4</v>
          </cell>
          <cell r="B41" t="str">
            <v>Среднеуральская ГРЭС</v>
          </cell>
          <cell r="C41">
            <v>0</v>
          </cell>
          <cell r="D41">
            <v>1181.5</v>
          </cell>
          <cell r="G41">
            <v>0</v>
          </cell>
          <cell r="H41">
            <v>6714.9</v>
          </cell>
          <cell r="I41">
            <v>0</v>
          </cell>
          <cell r="J41">
            <v>6345.5</v>
          </cell>
          <cell r="K41">
            <v>0</v>
          </cell>
          <cell r="L41">
            <v>6290.2</v>
          </cell>
          <cell r="M41">
            <v>0</v>
          </cell>
          <cell r="N41">
            <v>4191.3</v>
          </cell>
          <cell r="O41">
            <v>0</v>
          </cell>
          <cell r="P41">
            <v>4191.3</v>
          </cell>
        </row>
        <row r="43">
          <cell r="B43" t="str">
            <v>ОАО "ОГК-6"</v>
          </cell>
          <cell r="C43">
            <v>9052</v>
          </cell>
          <cell r="D43">
            <v>9052</v>
          </cell>
          <cell r="E43">
            <v>0</v>
          </cell>
          <cell r="F43">
            <v>0</v>
          </cell>
          <cell r="G43">
            <v>24978</v>
          </cell>
          <cell r="H43">
            <v>26116.099827265403</v>
          </cell>
          <cell r="I43">
            <v>23383.396000000001</v>
          </cell>
          <cell r="J43">
            <v>24514.115553265401</v>
          </cell>
          <cell r="K43">
            <v>23250.154000000002</v>
          </cell>
          <cell r="L43">
            <v>24402.445650629998</v>
          </cell>
          <cell r="M43">
            <v>5559.1</v>
          </cell>
          <cell r="N43">
            <v>4452.1659538486265</v>
          </cell>
          <cell r="O43">
            <v>5495</v>
          </cell>
          <cell r="P43">
            <v>4408.0919999999996</v>
          </cell>
        </row>
        <row r="44">
          <cell r="A44">
            <v>1</v>
          </cell>
          <cell r="B44" t="str">
            <v>Новочеркасская ГРЭС</v>
          </cell>
          <cell r="C44">
            <v>2112</v>
          </cell>
          <cell r="D44">
            <v>2112</v>
          </cell>
          <cell r="G44">
            <v>7556</v>
          </cell>
          <cell r="H44">
            <v>7691.772046</v>
          </cell>
          <cell r="I44">
            <v>7081.8419999999996</v>
          </cell>
          <cell r="J44">
            <v>7249.2710459999998</v>
          </cell>
          <cell r="K44">
            <v>7007.1</v>
          </cell>
          <cell r="L44">
            <v>7191.7650459999995</v>
          </cell>
          <cell r="M44">
            <v>140</v>
          </cell>
          <cell r="N44">
            <v>117.259</v>
          </cell>
          <cell r="O44">
            <v>136.5</v>
          </cell>
          <cell r="P44">
            <v>115.2</v>
          </cell>
        </row>
        <row r="45">
          <cell r="A45">
            <v>2</v>
          </cell>
          <cell r="B45" t="str">
            <v>Киришская ГРЭС</v>
          </cell>
          <cell r="C45">
            <v>2100</v>
          </cell>
          <cell r="D45">
            <v>2100</v>
          </cell>
          <cell r="G45">
            <v>5000</v>
          </cell>
          <cell r="H45">
            <v>6027.9997812654019</v>
          </cell>
          <cell r="I45">
            <v>4678.2839999999997</v>
          </cell>
          <cell r="J45">
            <v>5660.3185072654014</v>
          </cell>
          <cell r="K45">
            <v>4645.5839999999998</v>
          </cell>
          <cell r="L45">
            <v>5639.8986046299997</v>
          </cell>
          <cell r="M45">
            <v>3134.1</v>
          </cell>
          <cell r="N45">
            <v>2690.7149538486265</v>
          </cell>
          <cell r="O45">
            <v>3100</v>
          </cell>
          <cell r="P45">
            <v>2671.2469999999998</v>
          </cell>
        </row>
        <row r="46">
          <cell r="A46">
            <v>3</v>
          </cell>
          <cell r="B46" t="str">
            <v>Рязанская ГРЭС</v>
          </cell>
          <cell r="C46">
            <v>2650</v>
          </cell>
          <cell r="D46">
            <v>2650</v>
          </cell>
          <cell r="G46">
            <v>6600</v>
          </cell>
          <cell r="H46">
            <v>6537.1440000000002</v>
          </cell>
          <cell r="I46">
            <v>6272.1</v>
          </cell>
          <cell r="J46">
            <v>6244.491</v>
          </cell>
          <cell r="K46">
            <v>6263</v>
          </cell>
          <cell r="L46">
            <v>6241.5980000000009</v>
          </cell>
          <cell r="M46">
            <v>326</v>
          </cell>
          <cell r="N46">
            <v>260.54500000000002</v>
          </cell>
          <cell r="O46">
            <v>316.89999999999998</v>
          </cell>
          <cell r="P46">
            <v>260.54500000000002</v>
          </cell>
        </row>
        <row r="47">
          <cell r="A47">
            <v>4</v>
          </cell>
          <cell r="B47" t="str">
            <v>Красноярская ГРЭС-2</v>
          </cell>
          <cell r="C47">
            <v>1250</v>
          </cell>
          <cell r="D47">
            <v>1250</v>
          </cell>
          <cell r="G47">
            <v>3337</v>
          </cell>
          <cell r="H47">
            <v>3604.7860000000001</v>
          </cell>
          <cell r="I47">
            <v>2987.3</v>
          </cell>
          <cell r="J47">
            <v>3216.4250000000002</v>
          </cell>
          <cell r="K47">
            <v>2976.7</v>
          </cell>
          <cell r="L47">
            <v>3192.174</v>
          </cell>
          <cell r="M47">
            <v>1909</v>
          </cell>
          <cell r="N47">
            <v>1341.9469999999999</v>
          </cell>
          <cell r="O47">
            <v>1893</v>
          </cell>
          <cell r="P47">
            <v>1323.6</v>
          </cell>
        </row>
        <row r="48">
          <cell r="A48">
            <v>5</v>
          </cell>
          <cell r="B48" t="str">
            <v>ГРЭС-24</v>
          </cell>
          <cell r="C48">
            <v>310</v>
          </cell>
          <cell r="D48">
            <v>310</v>
          </cell>
          <cell r="G48">
            <v>1900</v>
          </cell>
          <cell r="H48">
            <v>1502.5</v>
          </cell>
          <cell r="I48">
            <v>1823</v>
          </cell>
          <cell r="J48">
            <v>1439.9</v>
          </cell>
          <cell r="K48">
            <v>1818.4</v>
          </cell>
          <cell r="L48">
            <v>1436.1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6</v>
          </cell>
          <cell r="B49" t="str">
            <v>Череповетская ГРЭС</v>
          </cell>
          <cell r="C49">
            <v>630</v>
          </cell>
          <cell r="D49">
            <v>630</v>
          </cell>
          <cell r="G49">
            <v>585</v>
          </cell>
          <cell r="H49">
            <v>751.89800000000002</v>
          </cell>
          <cell r="I49">
            <v>540.87</v>
          </cell>
          <cell r="J49">
            <v>703.71</v>
          </cell>
          <cell r="K49">
            <v>539.37</v>
          </cell>
          <cell r="L49">
            <v>700.91</v>
          </cell>
          <cell r="M49">
            <v>50</v>
          </cell>
          <cell r="N49">
            <v>41.7</v>
          </cell>
          <cell r="O49">
            <v>48.6</v>
          </cell>
          <cell r="P49">
            <v>37.5</v>
          </cell>
        </row>
        <row r="55">
          <cell r="B55" t="str">
            <v>Наименование показателя</v>
          </cell>
          <cell r="C55" t="str">
            <v>Установленная эл. мощность</v>
          </cell>
          <cell r="E55" t="str">
            <v>Установленная тепл. мощность</v>
          </cell>
          <cell r="G55" t="str">
            <v>Производство электроэнергии</v>
          </cell>
          <cell r="I55" t="str">
            <v>Отпуск с шин</v>
          </cell>
          <cell r="K55" t="str">
            <v>Полезный отпуск электроэнергии</v>
          </cell>
          <cell r="M55" t="str">
            <v>Отпуск теплоэнергии с коллекторов</v>
          </cell>
          <cell r="O55" t="str">
            <v>Полезный отпуск теплоэнергии с коллекторов</v>
          </cell>
        </row>
        <row r="56">
          <cell r="B56" t="str">
            <v>Ед. измерения</v>
          </cell>
          <cell r="C56" t="str">
            <v>МВт</v>
          </cell>
          <cell r="E56" t="str">
            <v>тыс.Гкал/ч.</v>
          </cell>
          <cell r="G56" t="str">
            <v>млн.кВтч</v>
          </cell>
          <cell r="I56" t="str">
            <v>млн.кВтч</v>
          </cell>
          <cell r="K56" t="str">
            <v>млн.кВтч</v>
          </cell>
          <cell r="M56" t="str">
            <v>тыс.Гкал</v>
          </cell>
          <cell r="O56" t="str">
            <v>тыс.Гкал</v>
          </cell>
        </row>
        <row r="57">
          <cell r="B57" t="str">
            <v>Период</v>
          </cell>
          <cell r="C57" t="str">
            <v>2006
(утв. ФСТ)</v>
          </cell>
          <cell r="D57" t="str">
            <v>2006
ожид. факт</v>
          </cell>
          <cell r="E57" t="str">
            <v>2006
(утв. ФСТ)</v>
          </cell>
          <cell r="F57" t="str">
            <v>2006
ожид. факт</v>
          </cell>
          <cell r="G57" t="str">
            <v>2006
(утв. ФСТ)</v>
          </cell>
          <cell r="H57" t="str">
            <v>2006
ожид. факт</v>
          </cell>
          <cell r="I57" t="str">
            <v>2006
(утв. ФСТ)</v>
          </cell>
          <cell r="J57" t="str">
            <v>2006
ожид. факт</v>
          </cell>
          <cell r="K57" t="str">
            <v>2006
(утв. ФСТ)</v>
          </cell>
          <cell r="L57" t="str">
            <v>2006
ожид. факт</v>
          </cell>
          <cell r="M57" t="str">
            <v>2006
(утв. ФСТ)</v>
          </cell>
          <cell r="N57" t="str">
            <v>2006
ожид. факт</v>
          </cell>
          <cell r="O57" t="str">
            <v>2006
(утв. ФСТ)</v>
          </cell>
          <cell r="P57" t="str">
            <v>2006
ожид. факт</v>
          </cell>
        </row>
        <row r="58">
          <cell r="B58" t="str">
            <v>ОАО "ОГК-1"</v>
          </cell>
          <cell r="C58">
            <v>9231</v>
          </cell>
          <cell r="D58">
            <v>9231</v>
          </cell>
          <cell r="E58">
            <v>0</v>
          </cell>
          <cell r="F58">
            <v>0</v>
          </cell>
          <cell r="G58">
            <v>44854.700000000004</v>
          </cell>
          <cell r="H58">
            <v>44838.654000000002</v>
          </cell>
          <cell r="I58">
            <v>42983.710000000006</v>
          </cell>
          <cell r="J58">
            <v>42942.204000000005</v>
          </cell>
          <cell r="K58">
            <v>42857.909999999996</v>
          </cell>
          <cell r="L58">
            <v>42735.534999999996</v>
          </cell>
          <cell r="M58">
            <v>1549.8000000000002</v>
          </cell>
          <cell r="N58">
            <v>1570.1310000000001</v>
          </cell>
          <cell r="O58">
            <v>1515.7</v>
          </cell>
          <cell r="P58">
            <v>1457.441</v>
          </cell>
        </row>
        <row r="59">
          <cell r="A59">
            <v>1</v>
          </cell>
          <cell r="B59" t="str">
            <v>Пермская ГРЭС</v>
          </cell>
          <cell r="C59">
            <v>2400</v>
          </cell>
          <cell r="D59">
            <v>2400</v>
          </cell>
          <cell r="G59">
            <v>13929.9</v>
          </cell>
          <cell r="H59">
            <v>13286.538</v>
          </cell>
          <cell r="I59">
            <v>13493.9</v>
          </cell>
          <cell r="J59">
            <v>12883.488000000001</v>
          </cell>
          <cell r="K59">
            <v>13449.4</v>
          </cell>
          <cell r="L59">
            <v>12844.36</v>
          </cell>
          <cell r="M59">
            <v>366</v>
          </cell>
          <cell r="N59">
            <v>334.86700000000002</v>
          </cell>
          <cell r="O59">
            <v>366</v>
          </cell>
          <cell r="P59">
            <v>334.86700000000002</v>
          </cell>
        </row>
        <row r="60">
          <cell r="A60">
            <v>2</v>
          </cell>
          <cell r="B60" t="str">
            <v>Каширская ГРЭС-4</v>
          </cell>
          <cell r="C60">
            <v>1580</v>
          </cell>
          <cell r="D60">
            <v>1580</v>
          </cell>
          <cell r="G60">
            <v>5568</v>
          </cell>
          <cell r="H60">
            <v>6507</v>
          </cell>
          <cell r="I60">
            <v>5250.5</v>
          </cell>
          <cell r="J60">
            <v>6123</v>
          </cell>
          <cell r="K60">
            <v>5200.6000000000004</v>
          </cell>
          <cell r="L60">
            <v>6077.6</v>
          </cell>
          <cell r="M60">
            <v>390</v>
          </cell>
          <cell r="N60">
            <v>414.5</v>
          </cell>
          <cell r="O60">
            <v>367.8</v>
          </cell>
          <cell r="P60">
            <v>390.9</v>
          </cell>
        </row>
        <row r="61">
          <cell r="A61">
            <v>3</v>
          </cell>
          <cell r="B61" t="str">
            <v>Нижневартовская ГРЭС</v>
          </cell>
          <cell r="C61">
            <v>1600</v>
          </cell>
          <cell r="D61">
            <v>1600</v>
          </cell>
          <cell r="G61">
            <v>11292.2</v>
          </cell>
          <cell r="H61">
            <v>10525.44</v>
          </cell>
          <cell r="I61">
            <v>10958</v>
          </cell>
          <cell r="J61">
            <v>10214.434000000001</v>
          </cell>
          <cell r="K61">
            <v>10958</v>
          </cell>
          <cell r="L61">
            <v>10195.356000000002</v>
          </cell>
          <cell r="M61">
            <v>275.89999999999998</v>
          </cell>
          <cell r="N61">
            <v>280.36700000000002</v>
          </cell>
          <cell r="O61">
            <v>275.89999999999998</v>
          </cell>
          <cell r="P61">
            <v>280.36700000000002</v>
          </cell>
        </row>
        <row r="62">
          <cell r="A62">
            <v>4</v>
          </cell>
          <cell r="B62" t="str">
            <v>Уренгойская ГРЭС</v>
          </cell>
          <cell r="C62">
            <v>24</v>
          </cell>
          <cell r="D62">
            <v>24</v>
          </cell>
          <cell r="G62">
            <v>159</v>
          </cell>
          <cell r="H62">
            <v>163.12700000000001</v>
          </cell>
          <cell r="I62">
            <v>144.6</v>
          </cell>
          <cell r="J62">
            <v>147.95700000000002</v>
          </cell>
          <cell r="K62">
            <v>139.30000000000001</v>
          </cell>
          <cell r="L62">
            <v>145.27700000000002</v>
          </cell>
          <cell r="M62">
            <v>134</v>
          </cell>
          <cell r="N62">
            <v>146.94999999999999</v>
          </cell>
          <cell r="O62">
            <v>122.1</v>
          </cell>
          <cell r="P62">
            <v>57.86</v>
          </cell>
        </row>
        <row r="63">
          <cell r="A63">
            <v>5</v>
          </cell>
          <cell r="B63" t="str">
            <v>Ириклинская ГРЭС</v>
          </cell>
          <cell r="C63">
            <v>2130</v>
          </cell>
          <cell r="D63">
            <v>2130</v>
          </cell>
          <cell r="G63">
            <v>8865</v>
          </cell>
          <cell r="H63">
            <v>8865</v>
          </cell>
          <cell r="I63">
            <v>8533.41</v>
          </cell>
          <cell r="J63">
            <v>8533.41</v>
          </cell>
          <cell r="K63">
            <v>8533.41</v>
          </cell>
          <cell r="L63">
            <v>8465.15</v>
          </cell>
          <cell r="M63">
            <v>133.9</v>
          </cell>
          <cell r="N63">
            <v>133.9</v>
          </cell>
          <cell r="O63">
            <v>133.9</v>
          </cell>
          <cell r="P63">
            <v>133.9</v>
          </cell>
        </row>
        <row r="64">
          <cell r="A64">
            <v>6</v>
          </cell>
          <cell r="B64" t="str">
            <v>Верхнетагильская ГРЭС</v>
          </cell>
          <cell r="C64">
            <v>1497</v>
          </cell>
          <cell r="D64">
            <v>1497</v>
          </cell>
          <cell r="G64">
            <v>5040.6000000000004</v>
          </cell>
          <cell r="H64">
            <v>5491.549</v>
          </cell>
          <cell r="I64">
            <v>4603.3</v>
          </cell>
          <cell r="J64">
            <v>5039.915</v>
          </cell>
          <cell r="K64">
            <v>4577.2</v>
          </cell>
          <cell r="L64">
            <v>5007.7920000000004</v>
          </cell>
          <cell r="M64">
            <v>250</v>
          </cell>
          <cell r="N64">
            <v>259.54700000000003</v>
          </cell>
          <cell r="O64">
            <v>250</v>
          </cell>
          <cell r="P64">
            <v>259.54700000000003</v>
          </cell>
        </row>
        <row r="66">
          <cell r="B66" t="str">
            <v>ОАО "ОГК-2"</v>
          </cell>
          <cell r="C66">
            <v>8695</v>
          </cell>
          <cell r="D66">
            <v>8695</v>
          </cell>
          <cell r="E66">
            <v>0</v>
          </cell>
          <cell r="F66">
            <v>0</v>
          </cell>
          <cell r="G66">
            <v>43803.16</v>
          </cell>
          <cell r="H66">
            <v>45272.602999999996</v>
          </cell>
          <cell r="I66">
            <v>41538.28368</v>
          </cell>
          <cell r="J66">
            <v>42951.310999999994</v>
          </cell>
          <cell r="K66">
            <v>41348.477050000001</v>
          </cell>
          <cell r="L66">
            <v>42696.273999999998</v>
          </cell>
          <cell r="M66">
            <v>2594.364</v>
          </cell>
          <cell r="N66">
            <v>2600.1869999999999</v>
          </cell>
          <cell r="O66">
            <v>2530.1226999999999</v>
          </cell>
          <cell r="P66">
            <v>2506.558</v>
          </cell>
        </row>
        <row r="67">
          <cell r="A67">
            <v>1</v>
          </cell>
          <cell r="B67" t="str">
            <v>Псковская ГРЭС</v>
          </cell>
          <cell r="C67">
            <v>430</v>
          </cell>
          <cell r="D67">
            <v>430</v>
          </cell>
          <cell r="G67">
            <v>2263</v>
          </cell>
          <cell r="H67">
            <v>2224.1999999999998</v>
          </cell>
          <cell r="I67">
            <v>2113.6440000000002</v>
          </cell>
          <cell r="J67">
            <v>2083.1999999999998</v>
          </cell>
          <cell r="K67">
            <v>2094.9970000000003</v>
          </cell>
          <cell r="L67">
            <v>2062.4</v>
          </cell>
          <cell r="M67">
            <v>100</v>
          </cell>
          <cell r="N67">
            <v>107</v>
          </cell>
          <cell r="O67">
            <v>100</v>
          </cell>
          <cell r="P67">
            <v>90.4</v>
          </cell>
        </row>
        <row r="68">
          <cell r="A68">
            <v>2</v>
          </cell>
          <cell r="B68" t="str">
            <v>Серовская ГРЭС</v>
          </cell>
          <cell r="C68">
            <v>526</v>
          </cell>
          <cell r="D68">
            <v>526</v>
          </cell>
          <cell r="G68">
            <v>2587.1</v>
          </cell>
          <cell r="H68">
            <v>2868.4969999999998</v>
          </cell>
          <cell r="I68">
            <v>2362</v>
          </cell>
          <cell r="J68">
            <v>2648.7489999999998</v>
          </cell>
          <cell r="K68">
            <v>2362</v>
          </cell>
          <cell r="L68">
            <v>2620.2889999999998</v>
          </cell>
          <cell r="M68">
            <v>117.5</v>
          </cell>
          <cell r="N68">
            <v>116.04</v>
          </cell>
          <cell r="O68">
            <v>117.5</v>
          </cell>
          <cell r="P68">
            <v>114.40600000000001</v>
          </cell>
        </row>
        <row r="69">
          <cell r="A69">
            <v>3</v>
          </cell>
          <cell r="B69" t="str">
            <v>Ставропольская ГРЭС</v>
          </cell>
          <cell r="C69">
            <v>2400</v>
          </cell>
          <cell r="D69">
            <v>2400</v>
          </cell>
          <cell r="G69">
            <v>9911.56</v>
          </cell>
          <cell r="H69">
            <v>9983.2189999999991</v>
          </cell>
          <cell r="I69">
            <v>9580.3739999999998</v>
          </cell>
          <cell r="J69">
            <v>9647.5789999999997</v>
          </cell>
          <cell r="K69">
            <v>9538.0849999999991</v>
          </cell>
          <cell r="L69">
            <v>9583.7150000000001</v>
          </cell>
          <cell r="M69">
            <v>129.864</v>
          </cell>
          <cell r="N69">
            <v>122.97799999999999</v>
          </cell>
          <cell r="O69">
            <v>117.90700000000001</v>
          </cell>
          <cell r="P69">
            <v>106.55199999999999</v>
          </cell>
        </row>
        <row r="70">
          <cell r="A70">
            <v>4</v>
          </cell>
          <cell r="B70" t="str">
            <v>Сургутская ГРЭС-1</v>
          </cell>
          <cell r="C70">
            <v>3280</v>
          </cell>
          <cell r="D70">
            <v>3280</v>
          </cell>
          <cell r="G70">
            <v>23403</v>
          </cell>
          <cell r="H70">
            <v>23406</v>
          </cell>
          <cell r="I70">
            <v>22277.8</v>
          </cell>
          <cell r="J70">
            <v>22284.17</v>
          </cell>
          <cell r="K70">
            <v>22187.9</v>
          </cell>
          <cell r="L70">
            <v>22189.87</v>
          </cell>
          <cell r="M70">
            <v>1664</v>
          </cell>
          <cell r="N70">
            <v>1678.3</v>
          </cell>
          <cell r="O70">
            <v>1664</v>
          </cell>
          <cell r="P70">
            <v>1675.2</v>
          </cell>
        </row>
        <row r="71">
          <cell r="A71">
            <v>5</v>
          </cell>
          <cell r="B71" t="str">
            <v>Троицкая ГРЭС</v>
          </cell>
          <cell r="C71">
            <v>2059</v>
          </cell>
          <cell r="D71">
            <v>2059</v>
          </cell>
          <cell r="G71">
            <v>5638.5</v>
          </cell>
          <cell r="H71">
            <v>6790.6869999999999</v>
          </cell>
          <cell r="I71">
            <v>5204.4656800000002</v>
          </cell>
          <cell r="J71">
            <v>6287.6130000000003</v>
          </cell>
          <cell r="K71">
            <v>5165.4950500000004</v>
          </cell>
          <cell r="L71">
            <v>6240</v>
          </cell>
          <cell r="M71">
            <v>583</v>
          </cell>
          <cell r="N71">
            <v>575.86900000000003</v>
          </cell>
          <cell r="O71">
            <v>530.71569999999997</v>
          </cell>
          <cell r="P71">
            <v>520</v>
          </cell>
        </row>
        <row r="73">
          <cell r="B73" t="str">
            <v>ОАО "ОГК-3"</v>
          </cell>
          <cell r="C73">
            <v>8497</v>
          </cell>
          <cell r="D73">
            <v>8497</v>
          </cell>
          <cell r="E73">
            <v>0</v>
          </cell>
          <cell r="F73">
            <v>0</v>
          </cell>
          <cell r="G73">
            <v>29131.39</v>
          </cell>
          <cell r="H73">
            <v>29805.028999999999</v>
          </cell>
          <cell r="I73">
            <v>27397.665999999997</v>
          </cell>
          <cell r="J73">
            <v>28058.512000000002</v>
          </cell>
          <cell r="K73">
            <v>27269.41</v>
          </cell>
          <cell r="L73">
            <v>27928.82</v>
          </cell>
          <cell r="M73">
            <v>1834.1</v>
          </cell>
          <cell r="N73">
            <v>1814.6370000000002</v>
          </cell>
          <cell r="O73">
            <v>1742.76</v>
          </cell>
          <cell r="P73">
            <v>1687.5980000000002</v>
          </cell>
        </row>
        <row r="74">
          <cell r="A74">
            <v>1</v>
          </cell>
          <cell r="B74" t="str">
            <v>Гусиноозерская ГРЭС</v>
          </cell>
          <cell r="C74">
            <v>1100</v>
          </cell>
          <cell r="D74">
            <v>1100</v>
          </cell>
          <cell r="G74">
            <v>3203.5</v>
          </cell>
          <cell r="H74">
            <v>3203.5</v>
          </cell>
          <cell r="I74">
            <v>2907.6</v>
          </cell>
          <cell r="J74">
            <v>2907.6</v>
          </cell>
          <cell r="K74">
            <v>2865.4</v>
          </cell>
          <cell r="L74">
            <v>2865.4</v>
          </cell>
          <cell r="M74">
            <v>370</v>
          </cell>
          <cell r="N74">
            <v>370</v>
          </cell>
          <cell r="O74">
            <v>352.36</v>
          </cell>
          <cell r="P74">
            <v>352.36</v>
          </cell>
        </row>
        <row r="75">
          <cell r="A75">
            <v>2</v>
          </cell>
          <cell r="B75" t="str">
            <v>Костромская ГРЭС</v>
          </cell>
          <cell r="C75">
            <v>3600</v>
          </cell>
          <cell r="D75">
            <v>3600</v>
          </cell>
          <cell r="G75">
            <v>13143.89</v>
          </cell>
          <cell r="H75">
            <v>13500.312</v>
          </cell>
          <cell r="I75">
            <v>12725.536</v>
          </cell>
          <cell r="J75">
            <v>13076.307000000001</v>
          </cell>
          <cell r="K75">
            <v>12711.41</v>
          </cell>
          <cell r="L75">
            <v>13067.19</v>
          </cell>
          <cell r="M75">
            <v>240</v>
          </cell>
          <cell r="N75">
            <v>239.15899999999999</v>
          </cell>
          <cell r="O75">
            <v>209.2</v>
          </cell>
          <cell r="P75">
            <v>205.845</v>
          </cell>
        </row>
        <row r="76">
          <cell r="A76">
            <v>3</v>
          </cell>
          <cell r="B76" t="str">
            <v>Печорская ГРЭС</v>
          </cell>
          <cell r="C76">
            <v>1060</v>
          </cell>
          <cell r="D76">
            <v>1060</v>
          </cell>
          <cell r="G76">
            <v>3431</v>
          </cell>
          <cell r="H76">
            <v>3431.64</v>
          </cell>
          <cell r="I76">
            <v>3234.9</v>
          </cell>
          <cell r="J76">
            <v>3234.07</v>
          </cell>
          <cell r="K76">
            <v>3234.9</v>
          </cell>
          <cell r="L76">
            <v>3234.07</v>
          </cell>
          <cell r="M76">
            <v>377.6</v>
          </cell>
          <cell r="N76">
            <v>377.42</v>
          </cell>
          <cell r="O76">
            <v>336.8</v>
          </cell>
          <cell r="P76">
            <v>336.64</v>
          </cell>
        </row>
        <row r="77">
          <cell r="A77">
            <v>4</v>
          </cell>
          <cell r="B77" t="str">
            <v>Харанорская ГРЭС</v>
          </cell>
          <cell r="C77">
            <v>430</v>
          </cell>
          <cell r="D77">
            <v>430</v>
          </cell>
          <cell r="G77">
            <v>1753</v>
          </cell>
          <cell r="H77">
            <v>1817.557</v>
          </cell>
          <cell r="I77">
            <v>1595.6</v>
          </cell>
          <cell r="J77">
            <v>1663.2249999999999</v>
          </cell>
          <cell r="K77">
            <v>1583</v>
          </cell>
          <cell r="L77">
            <v>1650.1709999999998</v>
          </cell>
          <cell r="M77">
            <v>153.5</v>
          </cell>
          <cell r="N77">
            <v>136.708</v>
          </cell>
          <cell r="O77">
            <v>151.4</v>
          </cell>
          <cell r="P77">
            <v>117.63200000000001</v>
          </cell>
        </row>
        <row r="78">
          <cell r="A78">
            <v>5</v>
          </cell>
          <cell r="B78" t="str">
            <v>Черепетская ГРЭС</v>
          </cell>
          <cell r="C78">
            <v>1425</v>
          </cell>
          <cell r="D78">
            <v>1425</v>
          </cell>
          <cell r="G78">
            <v>2600</v>
          </cell>
          <cell r="H78">
            <v>2600</v>
          </cell>
          <cell r="I78">
            <v>2320.5</v>
          </cell>
          <cell r="J78">
            <v>2320.5</v>
          </cell>
          <cell r="K78">
            <v>2286</v>
          </cell>
          <cell r="L78">
            <v>2286</v>
          </cell>
          <cell r="M78">
            <v>265</v>
          </cell>
          <cell r="N78">
            <v>265</v>
          </cell>
          <cell r="O78">
            <v>265</v>
          </cell>
          <cell r="P78">
            <v>265</v>
          </cell>
        </row>
        <row r="79">
          <cell r="A79">
            <v>6</v>
          </cell>
          <cell r="B79" t="str">
            <v>Южноуральская ГРЭС</v>
          </cell>
          <cell r="C79">
            <v>882</v>
          </cell>
          <cell r="D79">
            <v>882</v>
          </cell>
          <cell r="G79">
            <v>5000</v>
          </cell>
          <cell r="H79">
            <v>5252.02</v>
          </cell>
          <cell r="I79">
            <v>4613.53</v>
          </cell>
          <cell r="J79">
            <v>4856.8100000000004</v>
          </cell>
          <cell r="K79">
            <v>4588.7</v>
          </cell>
          <cell r="L79">
            <v>4825.9890000000005</v>
          </cell>
          <cell r="M79">
            <v>428</v>
          </cell>
          <cell r="N79">
            <v>426.35</v>
          </cell>
          <cell r="O79">
            <v>428</v>
          </cell>
          <cell r="P79">
            <v>410.12100000000004</v>
          </cell>
        </row>
        <row r="81">
          <cell r="B81" t="str">
            <v>ОАО "ОГК-4"</v>
          </cell>
          <cell r="C81">
            <v>8570</v>
          </cell>
          <cell r="D81">
            <v>8570</v>
          </cell>
          <cell r="E81">
            <v>0</v>
          </cell>
          <cell r="F81">
            <v>0</v>
          </cell>
          <cell r="G81">
            <v>46791.3</v>
          </cell>
          <cell r="H81">
            <v>48443.093000000001</v>
          </cell>
          <cell r="I81">
            <v>44894.467000000004</v>
          </cell>
          <cell r="J81">
            <v>46401.672000000006</v>
          </cell>
          <cell r="K81">
            <v>44698.079000000005</v>
          </cell>
          <cell r="L81">
            <v>46221.585000000006</v>
          </cell>
          <cell r="M81">
            <v>2394.0299999999997</v>
          </cell>
          <cell r="N81">
            <v>2438.5949999999998</v>
          </cell>
          <cell r="O81">
            <v>2179.4</v>
          </cell>
          <cell r="P81">
            <v>2242.1749999999997</v>
          </cell>
        </row>
        <row r="82">
          <cell r="A82">
            <v>1</v>
          </cell>
          <cell r="B82" t="str">
            <v>Сургутская ГРЭС-2</v>
          </cell>
          <cell r="C82">
            <v>4800</v>
          </cell>
          <cell r="D82">
            <v>4800</v>
          </cell>
          <cell r="G82">
            <v>30490</v>
          </cell>
          <cell r="H82">
            <v>30490</v>
          </cell>
          <cell r="I82">
            <v>29673.98</v>
          </cell>
          <cell r="J82">
            <v>29673.98</v>
          </cell>
          <cell r="K82">
            <v>29604.48</v>
          </cell>
          <cell r="L82">
            <v>29604.5</v>
          </cell>
          <cell r="M82">
            <v>905.4</v>
          </cell>
          <cell r="N82">
            <v>905.4</v>
          </cell>
          <cell r="O82">
            <v>905.4</v>
          </cell>
          <cell r="P82">
            <v>905.4</v>
          </cell>
        </row>
        <row r="83">
          <cell r="A83">
            <v>2</v>
          </cell>
          <cell r="B83" t="str">
            <v>Березовская ГРЭС-1</v>
          </cell>
          <cell r="C83">
            <v>1440</v>
          </cell>
          <cell r="D83">
            <v>1440</v>
          </cell>
          <cell r="G83">
            <v>7132</v>
          </cell>
          <cell r="H83">
            <v>7972.4709999999995</v>
          </cell>
          <cell r="I83">
            <v>6666.1869999999999</v>
          </cell>
          <cell r="J83">
            <v>7431.9579999999996</v>
          </cell>
          <cell r="K83">
            <v>6590.3589999999995</v>
          </cell>
          <cell r="L83">
            <v>7369.0609999999997</v>
          </cell>
          <cell r="M83">
            <v>763.63</v>
          </cell>
          <cell r="N83">
            <v>780.85500000000002</v>
          </cell>
          <cell r="O83">
            <v>601.5</v>
          </cell>
          <cell r="P83">
            <v>614.92200000000003</v>
          </cell>
        </row>
        <row r="84">
          <cell r="A84">
            <v>3</v>
          </cell>
          <cell r="B84" t="str">
            <v>Шатурская ГРЭС-5</v>
          </cell>
          <cell r="C84">
            <v>1100</v>
          </cell>
          <cell r="D84">
            <v>1100</v>
          </cell>
          <cell r="G84">
            <v>3375</v>
          </cell>
          <cell r="H84">
            <v>3884.8</v>
          </cell>
          <cell r="I84">
            <v>3114.3</v>
          </cell>
          <cell r="J84">
            <v>3578</v>
          </cell>
          <cell r="K84">
            <v>3080.9</v>
          </cell>
          <cell r="L84">
            <v>3563.8</v>
          </cell>
          <cell r="M84">
            <v>500</v>
          </cell>
          <cell r="N84">
            <v>531.5</v>
          </cell>
          <cell r="O84">
            <v>447.5</v>
          </cell>
          <cell r="P84">
            <v>531.5</v>
          </cell>
        </row>
        <row r="85">
          <cell r="A85">
            <v>4</v>
          </cell>
          <cell r="B85" t="str">
            <v>Смоленская ГРЭС</v>
          </cell>
          <cell r="C85">
            <v>630</v>
          </cell>
          <cell r="D85">
            <v>630</v>
          </cell>
          <cell r="G85">
            <v>2136.3000000000002</v>
          </cell>
          <cell r="H85">
            <v>2207.0239999999999</v>
          </cell>
          <cell r="I85">
            <v>1987.7</v>
          </cell>
          <cell r="J85">
            <v>2044.8339999999998</v>
          </cell>
          <cell r="K85">
            <v>1970.04</v>
          </cell>
          <cell r="L85">
            <v>2034.607</v>
          </cell>
          <cell r="M85">
            <v>87</v>
          </cell>
          <cell r="N85">
            <v>86.927999999999997</v>
          </cell>
          <cell r="O85">
            <v>87</v>
          </cell>
          <cell r="P85">
            <v>61.893999999999998</v>
          </cell>
        </row>
        <row r="86">
          <cell r="A86">
            <v>5</v>
          </cell>
          <cell r="B86" t="str">
            <v>Яйвинская ГРЭС</v>
          </cell>
          <cell r="C86">
            <v>600</v>
          </cell>
          <cell r="D86">
            <v>600</v>
          </cell>
          <cell r="G86">
            <v>3658</v>
          </cell>
          <cell r="H86">
            <v>3888.7979999999998</v>
          </cell>
          <cell r="I86">
            <v>3452.3</v>
          </cell>
          <cell r="J86">
            <v>3672.9</v>
          </cell>
          <cell r="K86">
            <v>3452.3</v>
          </cell>
          <cell r="L86">
            <v>3649.6169999999997</v>
          </cell>
          <cell r="M86">
            <v>138</v>
          </cell>
          <cell r="N86">
            <v>133.91200000000001</v>
          </cell>
          <cell r="O86">
            <v>138</v>
          </cell>
          <cell r="P86">
            <v>128.459</v>
          </cell>
        </row>
        <row r="88">
          <cell r="B88" t="str">
            <v>ОАО "ОГК-5"</v>
          </cell>
          <cell r="C88">
            <v>8671.5</v>
          </cell>
          <cell r="D88">
            <v>8671.5</v>
          </cell>
          <cell r="E88">
            <v>0</v>
          </cell>
          <cell r="F88">
            <v>0</v>
          </cell>
          <cell r="G88">
            <v>40306.100000000006</v>
          </cell>
          <cell r="H88">
            <v>39392.729854563688</v>
          </cell>
          <cell r="I88">
            <v>38245.07104983773</v>
          </cell>
          <cell r="J88">
            <v>37467.009802638691</v>
          </cell>
          <cell r="K88">
            <v>38120.469716136948</v>
          </cell>
          <cell r="L88">
            <v>37288.246942074999</v>
          </cell>
          <cell r="M88">
            <v>6939</v>
          </cell>
          <cell r="N88">
            <v>7103.8426224587038</v>
          </cell>
          <cell r="O88">
            <v>6933</v>
          </cell>
          <cell r="P88">
            <v>7083.9666224587036</v>
          </cell>
        </row>
        <row r="89">
          <cell r="A89">
            <v>1</v>
          </cell>
          <cell r="B89" t="str">
            <v>Конаковская ГРЭС</v>
          </cell>
          <cell r="C89">
            <v>2400</v>
          </cell>
          <cell r="D89">
            <v>2400</v>
          </cell>
          <cell r="G89">
            <v>8175.1</v>
          </cell>
          <cell r="H89">
            <v>7402.4849999999997</v>
          </cell>
          <cell r="I89">
            <v>7853.675717062396</v>
          </cell>
          <cell r="J89">
            <v>7124.7839999999997</v>
          </cell>
          <cell r="K89">
            <v>7806.5723059925349</v>
          </cell>
          <cell r="L89">
            <v>7075.6029999999992</v>
          </cell>
          <cell r="M89">
            <v>306</v>
          </cell>
          <cell r="N89">
            <v>282.74700000000001</v>
          </cell>
          <cell r="O89">
            <v>300</v>
          </cell>
          <cell r="P89">
            <v>275.88499999999999</v>
          </cell>
        </row>
        <row r="90">
          <cell r="A90">
            <v>2</v>
          </cell>
          <cell r="B90" t="str">
            <v>Невинномысская ГРЭС</v>
          </cell>
          <cell r="C90">
            <v>1290</v>
          </cell>
          <cell r="D90">
            <v>1290</v>
          </cell>
          <cell r="G90">
            <v>7040.3</v>
          </cell>
          <cell r="H90">
            <v>6368.1</v>
          </cell>
          <cell r="I90">
            <v>6671.395332775337</v>
          </cell>
          <cell r="J90">
            <v>6034.8639480750007</v>
          </cell>
          <cell r="K90">
            <v>6593.8974101444137</v>
          </cell>
          <cell r="L90">
            <v>5999.137948075002</v>
          </cell>
          <cell r="M90">
            <v>1680</v>
          </cell>
          <cell r="N90">
            <v>1729.9940000000001</v>
          </cell>
          <cell r="O90">
            <v>1680</v>
          </cell>
          <cell r="P90">
            <v>1729.9940000000001</v>
          </cell>
        </row>
        <row r="91">
          <cell r="A91">
            <v>3</v>
          </cell>
          <cell r="B91" t="str">
            <v>Рефтинская ГРЭС</v>
          </cell>
          <cell r="C91">
            <v>3800</v>
          </cell>
          <cell r="D91">
            <v>3800</v>
          </cell>
          <cell r="G91">
            <v>18811.400000000001</v>
          </cell>
          <cell r="H91">
            <v>19462.140854563691</v>
          </cell>
          <cell r="I91">
            <v>17876.5</v>
          </cell>
          <cell r="J91">
            <v>18510.229854563691</v>
          </cell>
          <cell r="K91">
            <v>17876.5</v>
          </cell>
          <cell r="L91">
            <v>18455.251899999999</v>
          </cell>
          <cell r="M91">
            <v>490</v>
          </cell>
          <cell r="N91">
            <v>497.27499999999998</v>
          </cell>
          <cell r="O91">
            <v>490</v>
          </cell>
          <cell r="P91">
            <v>488.005</v>
          </cell>
        </row>
        <row r="92">
          <cell r="A92">
            <v>4</v>
          </cell>
          <cell r="B92" t="str">
            <v>Среднеуральская ГРЭС</v>
          </cell>
          <cell r="C92">
            <v>1181.5</v>
          </cell>
          <cell r="D92">
            <v>1181.5</v>
          </cell>
          <cell r="G92">
            <v>6279.3</v>
          </cell>
          <cell r="H92">
            <v>6160.0039999999999</v>
          </cell>
          <cell r="I92">
            <v>5843.5</v>
          </cell>
          <cell r="J92">
            <v>5797.1319999999996</v>
          </cell>
          <cell r="K92">
            <v>5843.5</v>
          </cell>
          <cell r="L92">
            <v>5758.2540939999999</v>
          </cell>
          <cell r="M92">
            <v>4463</v>
          </cell>
          <cell r="N92">
            <v>4593.8266224587032</v>
          </cell>
          <cell r="O92">
            <v>4463</v>
          </cell>
          <cell r="P92">
            <v>4590.0826224587036</v>
          </cell>
        </row>
        <row r="94">
          <cell r="B94" t="str">
            <v>ОАО "ОГК-6"</v>
          </cell>
          <cell r="C94">
            <v>9052</v>
          </cell>
          <cell r="D94">
            <v>9052</v>
          </cell>
          <cell r="E94">
            <v>0</v>
          </cell>
          <cell r="F94">
            <v>0</v>
          </cell>
          <cell r="G94">
            <v>28759.5</v>
          </cell>
          <cell r="H94">
            <v>30370.318000000003</v>
          </cell>
          <cell r="I94">
            <v>26802.622898206057</v>
          </cell>
          <cell r="J94">
            <v>28371.615999999998</v>
          </cell>
          <cell r="K94">
            <v>26635.371193795185</v>
          </cell>
          <cell r="L94">
            <v>28226.287</v>
          </cell>
          <cell r="M94">
            <v>5411</v>
          </cell>
          <cell r="N94">
            <v>4807.348</v>
          </cell>
          <cell r="O94">
            <v>5351.93</v>
          </cell>
          <cell r="P94">
            <v>4742.6559999999999</v>
          </cell>
        </row>
        <row r="95">
          <cell r="A95">
            <v>1</v>
          </cell>
          <cell r="B95" t="str">
            <v>Новочеркасская ГРЭС</v>
          </cell>
          <cell r="C95">
            <v>2112</v>
          </cell>
          <cell r="D95">
            <v>2112</v>
          </cell>
          <cell r="G95">
            <v>7865</v>
          </cell>
          <cell r="H95">
            <v>8208.9249999999993</v>
          </cell>
          <cell r="I95">
            <v>7373.3351789999997</v>
          </cell>
          <cell r="J95">
            <v>7711.7989999999991</v>
          </cell>
          <cell r="K95">
            <v>7296.9264889999995</v>
          </cell>
          <cell r="L95">
            <v>7645.9649999999992</v>
          </cell>
          <cell r="M95">
            <v>116</v>
          </cell>
          <cell r="N95">
            <v>122.21</v>
          </cell>
          <cell r="O95">
            <v>113.6</v>
          </cell>
          <cell r="P95">
            <v>119.45</v>
          </cell>
        </row>
        <row r="96">
          <cell r="A96">
            <v>2</v>
          </cell>
          <cell r="B96" t="str">
            <v>Киришская ГРЭС</v>
          </cell>
          <cell r="C96">
            <v>2100</v>
          </cell>
          <cell r="D96">
            <v>2100</v>
          </cell>
          <cell r="G96">
            <v>6960.2</v>
          </cell>
          <cell r="H96">
            <v>7270.9859999999999</v>
          </cell>
          <cell r="I96">
            <v>6505.1416244061656</v>
          </cell>
          <cell r="J96">
            <v>6817.5050000000001</v>
          </cell>
          <cell r="K96">
            <v>6477.8870380359376</v>
          </cell>
          <cell r="L96">
            <v>6790.491</v>
          </cell>
          <cell r="M96">
            <v>2900</v>
          </cell>
          <cell r="N96">
            <v>2861.9360000000001</v>
          </cell>
          <cell r="O96">
            <v>2868.4</v>
          </cell>
          <cell r="P96">
            <v>2833.4750000000004</v>
          </cell>
        </row>
        <row r="97">
          <cell r="A97">
            <v>3</v>
          </cell>
          <cell r="B97" t="str">
            <v>Рязанская ГРЭС</v>
          </cell>
          <cell r="C97">
            <v>2650</v>
          </cell>
          <cell r="D97">
            <v>2650</v>
          </cell>
          <cell r="G97">
            <v>6358.7</v>
          </cell>
          <cell r="H97">
            <v>6715.0219999999999</v>
          </cell>
          <cell r="I97">
            <v>6001.8</v>
          </cell>
          <cell r="J97">
            <v>6366.0820000000003</v>
          </cell>
          <cell r="K97">
            <v>5993</v>
          </cell>
          <cell r="L97">
            <v>6356.5410000000011</v>
          </cell>
          <cell r="M97">
            <v>326</v>
          </cell>
          <cell r="N97">
            <v>308.27300000000002</v>
          </cell>
          <cell r="O97">
            <v>316.93</v>
          </cell>
          <cell r="P97">
            <v>299.50900000000001</v>
          </cell>
        </row>
        <row r="98">
          <cell r="A98">
            <v>4</v>
          </cell>
          <cell r="B98" t="str">
            <v>Красноярская ГРЭС-2</v>
          </cell>
          <cell r="C98">
            <v>1250</v>
          </cell>
          <cell r="D98">
            <v>1250</v>
          </cell>
          <cell r="G98">
            <v>3766</v>
          </cell>
          <cell r="H98">
            <v>3859.4340000000002</v>
          </cell>
          <cell r="I98">
            <v>3345.9460947998937</v>
          </cell>
          <cell r="J98">
            <v>3436.2290000000003</v>
          </cell>
          <cell r="K98">
            <v>3308.1396667592448</v>
          </cell>
          <cell r="L98">
            <v>3405.0980000000004</v>
          </cell>
          <cell r="M98">
            <v>1909</v>
          </cell>
          <cell r="N98">
            <v>1354.529</v>
          </cell>
          <cell r="O98">
            <v>1893</v>
          </cell>
          <cell r="P98">
            <v>1329.8219999999999</v>
          </cell>
        </row>
        <row r="99">
          <cell r="A99">
            <v>5</v>
          </cell>
          <cell r="B99" t="str">
            <v>ГРЭС-24</v>
          </cell>
          <cell r="C99">
            <v>310</v>
          </cell>
          <cell r="D99">
            <v>310</v>
          </cell>
          <cell r="G99">
            <v>1584.6</v>
          </cell>
          <cell r="H99">
            <v>1715.951</v>
          </cell>
          <cell r="I99">
            <v>1524.8</v>
          </cell>
          <cell r="J99">
            <v>1639.3510000000001</v>
          </cell>
          <cell r="K99">
            <v>1519.5</v>
          </cell>
          <cell r="L99">
            <v>1633.9280000000001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>
            <v>6</v>
          </cell>
          <cell r="B100" t="str">
            <v>Череповетская ГРЭС</v>
          </cell>
          <cell r="C100">
            <v>630</v>
          </cell>
          <cell r="D100">
            <v>630</v>
          </cell>
          <cell r="G100">
            <v>2225</v>
          </cell>
          <cell r="H100">
            <v>2600</v>
          </cell>
          <cell r="I100">
            <v>2051.6</v>
          </cell>
          <cell r="J100">
            <v>2400.65</v>
          </cell>
          <cell r="K100">
            <v>2039.9179999999999</v>
          </cell>
          <cell r="L100">
            <v>2394.2640000000001</v>
          </cell>
          <cell r="M100">
            <v>160</v>
          </cell>
          <cell r="N100">
            <v>160.4</v>
          </cell>
          <cell r="O100">
            <v>160</v>
          </cell>
          <cell r="P100">
            <v>160.4</v>
          </cell>
        </row>
        <row r="105">
          <cell r="B105" t="str">
            <v>Наименование показателя</v>
          </cell>
          <cell r="C105" t="str">
            <v>Установленная эл. мощность</v>
          </cell>
          <cell r="E105" t="str">
            <v>Установленная тепл. мощность</v>
          </cell>
          <cell r="G105" t="str">
            <v>Производство электроэнергии</v>
          </cell>
          <cell r="I105" t="str">
            <v>Отпуск с шин</v>
          </cell>
          <cell r="K105" t="str">
            <v>Полезный отпуск электроэнергии</v>
          </cell>
          <cell r="M105" t="str">
            <v>Отпуск теплоэнергии с коллекторов</v>
          </cell>
          <cell r="O105" t="str">
            <v>Полезный отпуск теплоэнергии с коллекторов</v>
          </cell>
        </row>
        <row r="106">
          <cell r="B106" t="str">
            <v>Ед. измерения</v>
          </cell>
          <cell r="C106" t="str">
            <v>МВт</v>
          </cell>
          <cell r="E106" t="str">
            <v>тыс.Гкал/ч.</v>
          </cell>
          <cell r="G106" t="str">
            <v>млн.кВтч</v>
          </cell>
          <cell r="I106" t="str">
            <v>млн.кВтч</v>
          </cell>
          <cell r="K106" t="str">
            <v>млн.кВтч</v>
          </cell>
          <cell r="M106" t="str">
            <v>тыс.Гкал</v>
          </cell>
          <cell r="O106" t="str">
            <v>тыс.Гкал</v>
          </cell>
        </row>
        <row r="107">
          <cell r="B107" t="str">
            <v>Период</v>
          </cell>
          <cell r="C107" t="str">
            <v>2007
(утв. ФСТ)</v>
          </cell>
          <cell r="E107" t="str">
            <v>2007
(утв. ФСТ)</v>
          </cell>
          <cell r="G107" t="str">
            <v>2007
(утв. ФСТ)</v>
          </cell>
          <cell r="I107" t="str">
            <v>2007
(утв. ФСТ)</v>
          </cell>
          <cell r="K107" t="str">
            <v>2007
(утв. ФСТ)</v>
          </cell>
          <cell r="M107" t="str">
            <v>2007
(утв. ФСТ)</v>
          </cell>
          <cell r="O107" t="str">
            <v>2007
(утв. ФСТ)</v>
          </cell>
        </row>
        <row r="108">
          <cell r="B108" t="str">
            <v>ОАО "ОГК-1"</v>
          </cell>
          <cell r="C108">
            <v>9531</v>
          </cell>
          <cell r="E108">
            <v>2.2999999999999998</v>
          </cell>
          <cell r="G108">
            <v>49385.22</v>
          </cell>
          <cell r="I108">
            <v>47266.09220479201</v>
          </cell>
          <cell r="K108">
            <v>47058.83</v>
          </cell>
          <cell r="M108">
            <v>1555.55</v>
          </cell>
          <cell r="O108">
            <v>1493.72</v>
          </cell>
        </row>
        <row r="109">
          <cell r="A109">
            <v>1</v>
          </cell>
          <cell r="B109" t="str">
            <v>Пермская ГРЭС</v>
          </cell>
          <cell r="C109">
            <v>2400</v>
          </cell>
          <cell r="G109">
            <v>13991</v>
          </cell>
          <cell r="I109">
            <v>13536.752204792008</v>
          </cell>
          <cell r="K109">
            <v>13492</v>
          </cell>
          <cell r="M109">
            <v>338.6</v>
          </cell>
          <cell r="O109">
            <v>338.6</v>
          </cell>
        </row>
        <row r="110">
          <cell r="A110">
            <v>2</v>
          </cell>
          <cell r="B110" t="str">
            <v>Каширская ГРЭС-4</v>
          </cell>
          <cell r="C110">
            <v>1580</v>
          </cell>
          <cell r="G110">
            <v>7473.69</v>
          </cell>
          <cell r="I110">
            <v>7048.84</v>
          </cell>
          <cell r="K110">
            <v>6988.04</v>
          </cell>
          <cell r="M110">
            <v>439</v>
          </cell>
          <cell r="O110">
            <v>439</v>
          </cell>
        </row>
        <row r="111">
          <cell r="G111">
            <v>10873.31</v>
          </cell>
          <cell r="I111">
            <v>10563.92</v>
          </cell>
          <cell r="K111">
            <v>10547.6</v>
          </cell>
          <cell r="M111">
            <v>267.89999999999998</v>
          </cell>
          <cell r="O111">
            <v>267.89999999999998</v>
          </cell>
        </row>
        <row r="112">
          <cell r="G112">
            <v>163.69</v>
          </cell>
          <cell r="I112">
            <v>144.63</v>
          </cell>
          <cell r="K112">
            <v>143.38</v>
          </cell>
          <cell r="M112">
            <v>139.27000000000001</v>
          </cell>
          <cell r="O112">
            <v>77.44</v>
          </cell>
        </row>
        <row r="113">
          <cell r="G113">
            <v>10275.39</v>
          </cell>
          <cell r="I113">
            <v>9867.99</v>
          </cell>
          <cell r="K113">
            <v>9869.4500000000007</v>
          </cell>
          <cell r="M113">
            <v>120.78</v>
          </cell>
          <cell r="O113">
            <v>120.78</v>
          </cell>
        </row>
        <row r="114">
          <cell r="G114">
            <v>6608.14</v>
          </cell>
          <cell r="I114">
            <v>6103.96</v>
          </cell>
          <cell r="K114">
            <v>6018.36</v>
          </cell>
          <cell r="M114">
            <v>250</v>
          </cell>
          <cell r="O114">
            <v>250</v>
          </cell>
        </row>
        <row r="116">
          <cell r="E116">
            <v>2.63</v>
          </cell>
          <cell r="G116">
            <v>44511.95</v>
          </cell>
          <cell r="I116">
            <v>42094.48</v>
          </cell>
          <cell r="K116">
            <v>41857.020000000004</v>
          </cell>
          <cell r="M116">
            <v>2485.04</v>
          </cell>
          <cell r="O116">
            <v>2408.96</v>
          </cell>
        </row>
        <row r="117">
          <cell r="G117">
            <v>1597.4</v>
          </cell>
          <cell r="I117">
            <v>1490.46</v>
          </cell>
          <cell r="K117">
            <v>1473.66</v>
          </cell>
          <cell r="M117">
            <v>100</v>
          </cell>
          <cell r="O117">
            <v>81</v>
          </cell>
        </row>
        <row r="118">
          <cell r="G118">
            <v>3405.27</v>
          </cell>
          <cell r="I118">
            <v>3127.45</v>
          </cell>
          <cell r="K118">
            <v>3098.8</v>
          </cell>
          <cell r="M118">
            <v>109.1</v>
          </cell>
          <cell r="O118">
            <v>105.5</v>
          </cell>
        </row>
        <row r="119">
          <cell r="G119">
            <v>9278.1</v>
          </cell>
          <cell r="I119">
            <v>8949.93</v>
          </cell>
          <cell r="K119">
            <v>8890.19</v>
          </cell>
          <cell r="M119">
            <v>111.04</v>
          </cell>
          <cell r="O119">
            <v>108.26</v>
          </cell>
        </row>
        <row r="120">
          <cell r="G120">
            <v>23475.07</v>
          </cell>
          <cell r="I120">
            <v>22308.35</v>
          </cell>
          <cell r="K120">
            <v>22213.59</v>
          </cell>
          <cell r="M120">
            <v>1618.3</v>
          </cell>
          <cell r="O120">
            <v>1615.2</v>
          </cell>
        </row>
        <row r="121">
          <cell r="G121">
            <v>6756.11</v>
          </cell>
          <cell r="I121">
            <v>6218.29</v>
          </cell>
          <cell r="K121">
            <v>6180.78</v>
          </cell>
          <cell r="M121">
            <v>546.6</v>
          </cell>
          <cell r="O121">
            <v>499</v>
          </cell>
        </row>
        <row r="123">
          <cell r="E123">
            <v>1.62</v>
          </cell>
          <cell r="G123">
            <v>30822.309999999998</v>
          </cell>
          <cell r="I123">
            <v>28984.799369906585</v>
          </cell>
          <cell r="K123">
            <v>28767.636000000002</v>
          </cell>
          <cell r="M123">
            <v>1731.9</v>
          </cell>
          <cell r="O123">
            <v>1652.7799999999997</v>
          </cell>
        </row>
        <row r="124">
          <cell r="G124">
            <v>3385.53</v>
          </cell>
          <cell r="I124">
            <v>3075.3</v>
          </cell>
          <cell r="K124">
            <v>3022.13</v>
          </cell>
          <cell r="M124">
            <v>368</v>
          </cell>
          <cell r="O124">
            <v>350.56</v>
          </cell>
        </row>
        <row r="125">
          <cell r="G125">
            <v>13500.9</v>
          </cell>
          <cell r="I125">
            <v>13088.699369906584</v>
          </cell>
          <cell r="K125">
            <v>13080.745999999999</v>
          </cell>
          <cell r="M125">
            <v>240</v>
          </cell>
          <cell r="O125">
            <v>240</v>
          </cell>
        </row>
        <row r="126">
          <cell r="G126">
            <v>3440</v>
          </cell>
          <cell r="I126">
            <v>3240.66</v>
          </cell>
          <cell r="K126">
            <v>3188.29</v>
          </cell>
          <cell r="M126">
            <v>329.9</v>
          </cell>
          <cell r="O126">
            <v>287.3</v>
          </cell>
        </row>
        <row r="127">
          <cell r="G127">
            <v>2158.6</v>
          </cell>
          <cell r="I127">
            <v>1965.42</v>
          </cell>
          <cell r="K127">
            <v>1951.59</v>
          </cell>
          <cell r="M127">
            <v>139</v>
          </cell>
          <cell r="O127">
            <v>119.92</v>
          </cell>
        </row>
        <row r="128">
          <cell r="G128">
            <v>3500</v>
          </cell>
          <cell r="I128">
            <v>3145.77</v>
          </cell>
          <cell r="K128">
            <v>3099</v>
          </cell>
          <cell r="M128">
            <v>265</v>
          </cell>
          <cell r="O128">
            <v>265</v>
          </cell>
        </row>
        <row r="129">
          <cell r="G129">
            <v>4837.28</v>
          </cell>
          <cell r="I129">
            <v>4468.95</v>
          </cell>
          <cell r="K129">
            <v>4425.88</v>
          </cell>
          <cell r="M129">
            <v>390</v>
          </cell>
          <cell r="O129">
            <v>390</v>
          </cell>
        </row>
        <row r="131">
          <cell r="E131">
            <v>2.2000000000000002</v>
          </cell>
          <cell r="G131">
            <v>51242.14</v>
          </cell>
          <cell r="I131">
            <v>49091.41</v>
          </cell>
          <cell r="K131">
            <v>48908.15</v>
          </cell>
          <cell r="M131">
            <v>2442.75</v>
          </cell>
          <cell r="O131">
            <v>2264.5</v>
          </cell>
        </row>
        <row r="132">
          <cell r="G132">
            <v>31851</v>
          </cell>
          <cell r="I132">
            <v>30999.08</v>
          </cell>
          <cell r="K132">
            <v>30929</v>
          </cell>
          <cell r="M132">
            <v>935</v>
          </cell>
          <cell r="O132">
            <v>935</v>
          </cell>
        </row>
        <row r="133">
          <cell r="G133">
            <v>8209.01</v>
          </cell>
          <cell r="I133">
            <v>7679.25</v>
          </cell>
          <cell r="K133">
            <v>7622.8</v>
          </cell>
          <cell r="M133">
            <v>780.75</v>
          </cell>
          <cell r="O133">
            <v>606</v>
          </cell>
        </row>
        <row r="134">
          <cell r="G134">
            <v>4986.7</v>
          </cell>
          <cell r="I134">
            <v>4608.12</v>
          </cell>
          <cell r="K134">
            <v>4589.6000000000004</v>
          </cell>
          <cell r="M134">
            <v>516</v>
          </cell>
          <cell r="O134">
            <v>516</v>
          </cell>
        </row>
        <row r="135">
          <cell r="G135">
            <v>2179</v>
          </cell>
          <cell r="I135">
            <v>2014.57</v>
          </cell>
          <cell r="K135">
            <v>2002.07</v>
          </cell>
          <cell r="M135">
            <v>87</v>
          </cell>
          <cell r="O135">
            <v>87</v>
          </cell>
        </row>
        <row r="136">
          <cell r="G136">
            <v>4016.43</v>
          </cell>
          <cell r="I136">
            <v>3790.39</v>
          </cell>
          <cell r="K136">
            <v>3764.68</v>
          </cell>
          <cell r="M136">
            <v>124</v>
          </cell>
          <cell r="O136">
            <v>120.5</v>
          </cell>
        </row>
        <row r="138">
          <cell r="E138">
            <v>2.63</v>
          </cell>
          <cell r="G138">
            <v>41034.490000000005</v>
          </cell>
          <cell r="I138">
            <v>39021.5</v>
          </cell>
          <cell r="K138">
            <v>38815.39</v>
          </cell>
          <cell r="M138">
            <v>6934.1</v>
          </cell>
          <cell r="O138">
            <v>6898.14</v>
          </cell>
        </row>
        <row r="139">
          <cell r="G139">
            <v>8540</v>
          </cell>
          <cell r="I139">
            <v>8213</v>
          </cell>
          <cell r="K139">
            <v>8155</v>
          </cell>
          <cell r="M139">
            <v>301</v>
          </cell>
          <cell r="O139">
            <v>295</v>
          </cell>
        </row>
        <row r="140">
          <cell r="G140">
            <v>7100.44</v>
          </cell>
          <cell r="I140">
            <v>6733.39</v>
          </cell>
          <cell r="K140">
            <v>6690.78</v>
          </cell>
          <cell r="M140">
            <v>1680</v>
          </cell>
          <cell r="O140">
            <v>1680</v>
          </cell>
        </row>
        <row r="141">
          <cell r="G141">
            <v>18900</v>
          </cell>
          <cell r="I141">
            <v>18005.8</v>
          </cell>
          <cell r="K141">
            <v>17953.099999999999</v>
          </cell>
          <cell r="M141">
            <v>490</v>
          </cell>
          <cell r="O141">
            <v>490</v>
          </cell>
        </row>
        <row r="142">
          <cell r="G142">
            <v>6494.05</v>
          </cell>
          <cell r="I142">
            <v>6069.31</v>
          </cell>
          <cell r="K142">
            <v>6016.51</v>
          </cell>
          <cell r="M142">
            <v>4463.1000000000004</v>
          </cell>
          <cell r="O142">
            <v>4433.1400000000003</v>
          </cell>
        </row>
        <row r="144">
          <cell r="E144">
            <v>2.63</v>
          </cell>
          <cell r="G144">
            <v>34833.53</v>
          </cell>
          <cell r="I144">
            <v>32608.700000000004</v>
          </cell>
          <cell r="K144">
            <v>32435.15</v>
          </cell>
          <cell r="M144">
            <v>4719.12</v>
          </cell>
          <cell r="O144">
            <v>4670.58</v>
          </cell>
        </row>
        <row r="145">
          <cell r="G145">
            <v>9875.2999999999993</v>
          </cell>
          <cell r="I145">
            <v>9275.5</v>
          </cell>
          <cell r="K145">
            <v>9183.99</v>
          </cell>
          <cell r="M145">
            <v>116</v>
          </cell>
          <cell r="O145">
            <v>113.6</v>
          </cell>
        </row>
        <row r="146">
          <cell r="G146">
            <v>7074.11</v>
          </cell>
          <cell r="I146">
            <v>6665.68</v>
          </cell>
          <cell r="K146">
            <v>6642.85</v>
          </cell>
          <cell r="M146">
            <v>2801.82</v>
          </cell>
          <cell r="O146">
            <v>2779.58</v>
          </cell>
        </row>
        <row r="147">
          <cell r="G147">
            <v>7876.72</v>
          </cell>
          <cell r="I147">
            <v>7474.4</v>
          </cell>
          <cell r="K147">
            <v>7458.8</v>
          </cell>
          <cell r="M147">
            <v>300</v>
          </cell>
          <cell r="O147">
            <v>300</v>
          </cell>
        </row>
        <row r="148">
          <cell r="G148">
            <v>5706</v>
          </cell>
          <cell r="I148">
            <v>5156.54</v>
          </cell>
          <cell r="K148">
            <v>5126</v>
          </cell>
          <cell r="M148">
            <v>1349.3</v>
          </cell>
          <cell r="O148">
            <v>1325.4</v>
          </cell>
        </row>
        <row r="149">
          <cell r="G149">
            <v>1584.6</v>
          </cell>
          <cell r="I149">
            <v>1510.11</v>
          </cell>
          <cell r="K149">
            <v>1504.75</v>
          </cell>
          <cell r="M149">
            <v>0</v>
          </cell>
          <cell r="O149">
            <v>0</v>
          </cell>
        </row>
        <row r="150">
          <cell r="G150">
            <v>2716.8</v>
          </cell>
          <cell r="I150">
            <v>2526.4699999999998</v>
          </cell>
          <cell r="K150">
            <v>2518.7600000000002</v>
          </cell>
          <cell r="M150">
            <v>152</v>
          </cell>
          <cell r="O150">
            <v>152</v>
          </cell>
        </row>
        <row r="152">
          <cell r="D152">
            <v>3.0586899999999999</v>
          </cell>
          <cell r="E152">
            <v>1.8840600000000001</v>
          </cell>
          <cell r="F152">
            <v>2.5586000000000002</v>
          </cell>
          <cell r="G152">
            <v>3.0586899999999999</v>
          </cell>
          <cell r="H152">
            <v>3.0586899999999999</v>
          </cell>
        </row>
        <row r="153">
          <cell r="F153" t="str">
            <v>Всего</v>
          </cell>
          <cell r="I153" t="str">
            <v>Электроэнергия</v>
          </cell>
        </row>
        <row r="154">
          <cell r="D154" t="str">
            <v>2006</v>
          </cell>
          <cell r="E154" t="str">
            <v>2007</v>
          </cell>
          <cell r="F154" t="str">
            <v>КИУМ 2005</v>
          </cell>
          <cell r="G154" t="str">
            <v>КИУМ 2006</v>
          </cell>
          <cell r="H154" t="str">
            <v>КИУМ 2007</v>
          </cell>
          <cell r="I154" t="str">
            <v>КИУМ 2005</v>
          </cell>
          <cell r="J154" t="str">
            <v>КИУМ 2006</v>
          </cell>
          <cell r="K154" t="str">
            <v>КИУМ 2007</v>
          </cell>
        </row>
        <row r="155">
          <cell r="D155">
            <v>9231</v>
          </cell>
          <cell r="E155">
            <v>9531</v>
          </cell>
          <cell r="F155">
            <v>0.36409453157887195</v>
          </cell>
          <cell r="G155">
            <v>0.55449765011582475</v>
          </cell>
          <cell r="H155">
            <v>0.59149954797826265</v>
          </cell>
          <cell r="I155">
            <v>0.36420006713943859</v>
          </cell>
          <cell r="J155">
            <v>0.55465837546394836</v>
          </cell>
          <cell r="K155">
            <v>0.59166560047167394</v>
          </cell>
        </row>
        <row r="156">
          <cell r="D156">
            <v>8695</v>
          </cell>
          <cell r="E156">
            <v>8695</v>
          </cell>
          <cell r="F156">
            <v>0.38771148345131751</v>
          </cell>
          <cell r="G156">
            <v>0.5943766952612769</v>
          </cell>
          <cell r="H156">
            <v>0.5843902048361389</v>
          </cell>
          <cell r="I156">
            <v>0.38785109934858319</v>
          </cell>
          <cell r="J156">
            <v>0.40056793973494687</v>
          </cell>
          <cell r="K156">
            <v>0.58459585147040394</v>
          </cell>
        </row>
        <row r="157">
          <cell r="D157">
            <v>8497</v>
          </cell>
          <cell r="E157">
            <v>8497</v>
          </cell>
          <cell r="F157">
            <v>0.40682030338389735</v>
          </cell>
          <cell r="G157">
            <v>0.40042374611936632</v>
          </cell>
          <cell r="H157">
            <v>0.41409068363102097</v>
          </cell>
          <cell r="I157">
            <v>0.40690975990691369</v>
          </cell>
          <cell r="J157">
            <v>0.40051255271935177</v>
          </cell>
          <cell r="K157">
            <v>0.41418252130562272</v>
          </cell>
        </row>
        <row r="158">
          <cell r="D158">
            <v>8570</v>
          </cell>
          <cell r="E158">
            <v>8630</v>
          </cell>
          <cell r="F158">
            <v>0.49191442035334382</v>
          </cell>
          <cell r="G158">
            <v>0.64527811522620582</v>
          </cell>
          <cell r="H158">
            <v>0.67781684365360295</v>
          </cell>
          <cell r="I158">
            <v>0.49206095904505215</v>
          </cell>
          <cell r="J158">
            <v>0.64547082253618737</v>
          </cell>
          <cell r="K158">
            <v>0.67801786062906122</v>
          </cell>
        </row>
        <row r="159">
          <cell r="D159">
            <v>8671.5</v>
          </cell>
          <cell r="E159">
            <v>8671.5</v>
          </cell>
          <cell r="F159">
            <v>0.32935151730218054</v>
          </cell>
          <cell r="G159">
            <v>0.51858236403148827</v>
          </cell>
          <cell r="H159">
            <v>0.54019518092781249</v>
          </cell>
          <cell r="I159">
            <v>0.32946284349581423</v>
          </cell>
          <cell r="J159">
            <v>0.51876534764230309</v>
          </cell>
          <cell r="K159">
            <v>0.5403857906970736</v>
          </cell>
        </row>
        <row r="160">
          <cell r="D160">
            <v>9052</v>
          </cell>
          <cell r="E160">
            <v>9052</v>
          </cell>
          <cell r="F160">
            <v>0.48355182117447171</v>
          </cell>
          <cell r="G160">
            <v>0.38300168786332445</v>
          </cell>
          <cell r="H160">
            <v>0.4392874906425987</v>
          </cell>
          <cell r="I160">
            <v>0.48701607980971162</v>
          </cell>
          <cell r="J160">
            <v>0.38313114869111836</v>
          </cell>
          <cell r="K160">
            <v>0.43943597699130216</v>
          </cell>
        </row>
        <row r="161">
          <cell r="D161" t="str">
            <v>2006</v>
          </cell>
          <cell r="E161" t="str">
            <v>2007</v>
          </cell>
        </row>
        <row r="162">
          <cell r="E162">
            <v>2.2999999999999998</v>
          </cell>
        </row>
        <row r="163">
          <cell r="E163">
            <v>2.63</v>
          </cell>
        </row>
        <row r="164">
          <cell r="E164">
            <v>1.62</v>
          </cell>
        </row>
        <row r="165">
          <cell r="E165">
            <v>2.2000000000000002</v>
          </cell>
        </row>
        <row r="166">
          <cell r="E166">
            <v>2.63</v>
          </cell>
        </row>
        <row r="167">
          <cell r="E167">
            <v>2.63</v>
          </cell>
        </row>
        <row r="171">
          <cell r="D171" t="str">
            <v>ОГК-2</v>
          </cell>
          <cell r="E171" t="str">
            <v>ОГК-3</v>
          </cell>
          <cell r="F171" t="str">
            <v>ОГК-4</v>
          </cell>
          <cell r="G171" t="str">
            <v>ОГК-5</v>
          </cell>
          <cell r="H171" t="str">
            <v>ОГК-6</v>
          </cell>
        </row>
        <row r="172">
          <cell r="D172">
            <v>8695</v>
          </cell>
          <cell r="E172">
            <v>8497</v>
          </cell>
          <cell r="F172">
            <v>8570</v>
          </cell>
          <cell r="G172">
            <v>8591.5</v>
          </cell>
          <cell r="H172">
            <v>9052</v>
          </cell>
        </row>
        <row r="173">
          <cell r="D173">
            <v>0.38771148345131751</v>
          </cell>
          <cell r="E173">
            <v>0.40682030338389735</v>
          </cell>
          <cell r="F173">
            <v>0.49191442035334382</v>
          </cell>
          <cell r="G173">
            <v>0.32935151730218054</v>
          </cell>
          <cell r="H173">
            <v>0.48355182117447171</v>
          </cell>
        </row>
        <row r="175">
          <cell r="D175" t="str">
            <v>ОГК-6</v>
          </cell>
          <cell r="E175" t="str">
            <v>ОГК-3</v>
          </cell>
          <cell r="F175" t="str">
            <v>ОГК-4</v>
          </cell>
          <cell r="G175" t="str">
            <v>ОГК-5</v>
          </cell>
          <cell r="H175" t="str">
            <v>ОГК-6</v>
          </cell>
        </row>
        <row r="176">
          <cell r="D176">
            <v>8695</v>
          </cell>
          <cell r="E176">
            <v>8497</v>
          </cell>
          <cell r="F176">
            <v>8570</v>
          </cell>
          <cell r="G176">
            <v>8671.5</v>
          </cell>
          <cell r="H176">
            <v>9052</v>
          </cell>
        </row>
        <row r="177">
          <cell r="D177">
            <v>0.5943766952612769</v>
          </cell>
          <cell r="E177">
            <v>0.40042374611936632</v>
          </cell>
          <cell r="F177">
            <v>0.64527811522620582</v>
          </cell>
          <cell r="G177">
            <v>0.51858236403148827</v>
          </cell>
          <cell r="H177">
            <v>0.38300168786332445</v>
          </cell>
        </row>
        <row r="179">
          <cell r="D179">
            <v>0</v>
          </cell>
          <cell r="E179" t="str">
            <v>ОГК-3</v>
          </cell>
          <cell r="F179" t="str">
            <v>ОГК-4</v>
          </cell>
          <cell r="G179" t="str">
            <v>ОГК-5</v>
          </cell>
          <cell r="H179" t="str">
            <v>ОГК-6</v>
          </cell>
        </row>
        <row r="180">
          <cell r="D180">
            <v>8695</v>
          </cell>
          <cell r="E180">
            <v>8497</v>
          </cell>
          <cell r="F180">
            <v>8630</v>
          </cell>
          <cell r="G180">
            <v>8671.5</v>
          </cell>
          <cell r="H180">
            <v>9052</v>
          </cell>
        </row>
        <row r="181">
          <cell r="D181">
            <v>0.5843902048361389</v>
          </cell>
          <cell r="E181">
            <v>0.41409068363102097</v>
          </cell>
          <cell r="F181">
            <v>0.67781684365360295</v>
          </cell>
          <cell r="G181">
            <v>0.54019518092781249</v>
          </cell>
          <cell r="H181">
            <v>0.4392874906425987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Показатели</v>
          </cell>
          <cell r="B3" t="str">
            <v>Единица измерения</v>
          </cell>
          <cell r="C3" t="str">
            <v>ОАО "ОГК-1"</v>
          </cell>
          <cell r="P3" t="str">
            <v>ОАО "ОГК-2"</v>
          </cell>
        </row>
        <row r="4">
          <cell r="C4" t="str">
            <v>Пермская ГРЭС</v>
          </cell>
          <cell r="E4" t="str">
            <v>Каширская ГРЭС-4</v>
          </cell>
          <cell r="G4" t="str">
            <v>Нижневартовская ГРЭС</v>
          </cell>
          <cell r="I4" t="str">
            <v>Уренгойская ГРЭС</v>
          </cell>
          <cell r="K4" t="str">
            <v>Ириклинская ГРЭС</v>
          </cell>
          <cell r="M4" t="str">
            <v>Верхнетагильская ГРЭС</v>
          </cell>
          <cell r="O4" t="str">
            <v>Псковская ГРЭС</v>
          </cell>
          <cell r="Q4" t="str">
            <v>Серовская ГРЭС</v>
          </cell>
        </row>
        <row r="5">
          <cell r="C5" t="str">
            <v>2005
(утв. ФСТ)</v>
          </cell>
          <cell r="D5" t="str">
            <v>2005
факт</v>
          </cell>
          <cell r="E5" t="str">
            <v>2005
(утв. ФСТ)</v>
          </cell>
          <cell r="F5" t="str">
            <v>2005
факт</v>
          </cell>
          <cell r="G5" t="str">
            <v>2005
(утв. ФСТ)</v>
          </cell>
          <cell r="H5" t="str">
            <v>2005
факт</v>
          </cell>
          <cell r="I5" t="str">
            <v>2005
(утв. ФСТ)</v>
          </cell>
          <cell r="J5" t="str">
            <v>2005
факт</v>
          </cell>
          <cell r="K5" t="str">
            <v>2005
(утв. ФСТ)</v>
          </cell>
          <cell r="L5" t="str">
            <v>2005
факт</v>
          </cell>
          <cell r="M5" t="str">
            <v>2005
(утв. ФСТ)</v>
          </cell>
          <cell r="N5" t="str">
            <v>2005
факт</v>
          </cell>
          <cell r="O5" t="str">
            <v>2005
(утв. ФСТ)</v>
          </cell>
          <cell r="P5" t="str">
            <v>2005
факт</v>
          </cell>
          <cell r="Q5" t="str">
            <v>2005
(утв. ФСТ)</v>
          </cell>
        </row>
        <row r="6">
          <cell r="A6" t="str">
            <v>Отпуск э/э с шин ТЭС</v>
          </cell>
          <cell r="B6" t="str">
            <v>млн.кВтч</v>
          </cell>
          <cell r="C6">
            <v>12241.1</v>
          </cell>
          <cell r="D6">
            <v>12473.346</v>
          </cell>
          <cell r="E6">
            <v>4839.7</v>
          </cell>
          <cell r="F6">
            <v>4517.3</v>
          </cell>
          <cell r="G6">
            <v>9884.9</v>
          </cell>
          <cell r="H6">
            <v>5182.7</v>
          </cell>
          <cell r="I6">
            <v>136</v>
          </cell>
          <cell r="J6">
            <v>75.128</v>
          </cell>
          <cell r="K6">
            <v>7587.4</v>
          </cell>
          <cell r="L6">
            <v>4254.2070000000003</v>
          </cell>
          <cell r="M6">
            <v>1838.54</v>
          </cell>
          <cell r="N6">
            <v>1785.3</v>
          </cell>
          <cell r="O6">
            <v>1590.9839999999999</v>
          </cell>
          <cell r="P6">
            <v>1376.741</v>
          </cell>
          <cell r="Q6">
            <v>2932.9</v>
          </cell>
        </row>
        <row r="7">
          <cell r="A7" t="str">
            <v>Нормативный уд. расход усл.топлива на пр-во э/э</v>
          </cell>
          <cell r="B7" t="str">
            <v>г/кВтч</v>
          </cell>
          <cell r="C7">
            <v>310.25961000000001</v>
          </cell>
          <cell r="D7">
            <v>306.86799999999999</v>
          </cell>
          <cell r="E7">
            <v>348.34</v>
          </cell>
          <cell r="F7">
            <v>347.35500000000002</v>
          </cell>
          <cell r="G7">
            <v>309.39999999999998</v>
          </cell>
          <cell r="H7">
            <v>306.39999999999998</v>
          </cell>
          <cell r="I7">
            <v>433.73500000000001</v>
          </cell>
          <cell r="J7">
            <v>450</v>
          </cell>
          <cell r="K7">
            <v>329.95499999999998</v>
          </cell>
          <cell r="L7">
            <v>331.65405444530001</v>
          </cell>
          <cell r="M7">
            <v>389.94</v>
          </cell>
          <cell r="N7">
            <v>385.61</v>
          </cell>
          <cell r="O7">
            <v>330.40307130681396</v>
          </cell>
          <cell r="P7">
            <v>335.76177363788833</v>
          </cell>
          <cell r="Q7">
            <v>457.66988305090524</v>
          </cell>
        </row>
        <row r="8">
          <cell r="A8" t="str">
            <v>Расход усл. топлива на пр-во э/э</v>
          </cell>
          <cell r="B8" t="str">
            <v>тыс.тут</v>
          </cell>
          <cell r="C8">
            <v>3797.9189119709999</v>
          </cell>
          <cell r="D8">
            <v>3827.6707403279997</v>
          </cell>
          <cell r="E8">
            <v>1685.8610979999999</v>
          </cell>
          <cell r="F8">
            <v>1569.1067415000002</v>
          </cell>
          <cell r="G8">
            <v>3058.3880599999998</v>
          </cell>
          <cell r="H8">
            <v>1587.9792799999998</v>
          </cell>
          <cell r="I8">
            <v>58.987960000000001</v>
          </cell>
          <cell r="J8">
            <v>33.807600000000001</v>
          </cell>
          <cell r="K8">
            <v>2503.500567</v>
          </cell>
          <cell r="L8">
            <v>1410.9249999995766</v>
          </cell>
          <cell r="M8">
            <v>716.92028760000005</v>
          </cell>
          <cell r="N8">
            <v>688.42953300000011</v>
          </cell>
          <cell r="O8">
            <v>525.66600000000017</v>
          </cell>
          <cell r="P8">
            <v>462.25700000000001</v>
          </cell>
          <cell r="Q8">
            <v>1342.3</v>
          </cell>
        </row>
        <row r="9">
          <cell r="A9" t="str">
            <v>Выработка теплоэнергии</v>
          </cell>
          <cell r="B9" t="str">
            <v>тыс.Гкал</v>
          </cell>
          <cell r="C9">
            <v>378.8</v>
          </cell>
          <cell r="D9">
            <v>307.68299999999999</v>
          </cell>
          <cell r="E9">
            <v>450</v>
          </cell>
          <cell r="F9">
            <v>224.85</v>
          </cell>
          <cell r="G9">
            <v>275.83</v>
          </cell>
          <cell r="H9">
            <v>100.64</v>
          </cell>
          <cell r="I9">
            <v>141</v>
          </cell>
          <cell r="J9">
            <v>52.976999999999997</v>
          </cell>
          <cell r="K9">
            <v>180.6</v>
          </cell>
          <cell r="L9">
            <v>44.783999999999999</v>
          </cell>
          <cell r="M9">
            <v>81</v>
          </cell>
          <cell r="N9">
            <v>70.3</v>
          </cell>
          <cell r="O9">
            <v>101</v>
          </cell>
          <cell r="P9">
            <v>93.8</v>
          </cell>
          <cell r="Q9">
            <v>305</v>
          </cell>
        </row>
        <row r="10">
          <cell r="A10" t="str">
            <v>Нормативный уд. расход усл.топлива на пр-во т/э</v>
          </cell>
          <cell r="B10" t="str">
            <v>кг/ Гкал</v>
          </cell>
          <cell r="C10">
            <v>165.928</v>
          </cell>
          <cell r="D10">
            <v>166.285</v>
          </cell>
          <cell r="E10">
            <v>175.18</v>
          </cell>
          <cell r="F10">
            <v>177.81800000000001</v>
          </cell>
          <cell r="G10">
            <v>172.2</v>
          </cell>
          <cell r="H10">
            <v>168.1</v>
          </cell>
          <cell r="I10">
            <v>156.803</v>
          </cell>
          <cell r="J10">
            <v>159.5</v>
          </cell>
          <cell r="K10">
            <v>170.155</v>
          </cell>
          <cell r="L10">
            <v>170</v>
          </cell>
          <cell r="M10">
            <v>180.2</v>
          </cell>
          <cell r="N10">
            <v>185</v>
          </cell>
          <cell r="O10">
            <v>169.82</v>
          </cell>
          <cell r="P10">
            <v>169.37444032237434</v>
          </cell>
          <cell r="Q10">
            <v>169.50819672131149</v>
          </cell>
        </row>
        <row r="11">
          <cell r="A11" t="str">
            <v>Расход усл. топлива на пр-во т/э</v>
          </cell>
          <cell r="B11" t="str">
            <v>тыс.тут</v>
          </cell>
          <cell r="C11">
            <v>62.8535264</v>
          </cell>
          <cell r="D11">
            <v>51.163067654999999</v>
          </cell>
          <cell r="E11">
            <v>78.831000000000003</v>
          </cell>
          <cell r="F11">
            <v>39.982377300000003</v>
          </cell>
          <cell r="G11">
            <v>47.497925999999993</v>
          </cell>
          <cell r="H11">
            <v>16.917583999999998</v>
          </cell>
          <cell r="I11">
            <v>22.109222999999997</v>
          </cell>
          <cell r="J11">
            <v>8.4498315000000002</v>
          </cell>
          <cell r="K11">
            <v>30.729993</v>
          </cell>
          <cell r="L11">
            <v>7.6132799999999996</v>
          </cell>
          <cell r="M11">
            <v>14.5962</v>
          </cell>
          <cell r="N11">
            <v>13.0055</v>
          </cell>
          <cell r="O11">
            <v>17.151820000000001</v>
          </cell>
          <cell r="P11">
            <v>15.887322502238712</v>
          </cell>
          <cell r="Q11">
            <v>51.7</v>
          </cell>
        </row>
        <row r="12">
          <cell r="A12" t="str">
            <v>Расход т.ут - ВСЕГО</v>
          </cell>
          <cell r="B12" t="str">
            <v>тыс.тут</v>
          </cell>
          <cell r="C12">
            <v>3860.7724383710001</v>
          </cell>
          <cell r="D12">
            <v>3878.8338079829996</v>
          </cell>
          <cell r="E12">
            <v>1764.6920979999998</v>
          </cell>
          <cell r="F12">
            <v>1609.0891188000003</v>
          </cell>
          <cell r="G12">
            <v>3105.8859859999998</v>
          </cell>
          <cell r="H12">
            <v>1604.8968639999998</v>
          </cell>
          <cell r="I12">
            <v>81.097183000000001</v>
          </cell>
          <cell r="J12">
            <v>42.257431500000003</v>
          </cell>
          <cell r="K12">
            <v>2534.23056</v>
          </cell>
          <cell r="L12">
            <v>1418.5382799995766</v>
          </cell>
          <cell r="M12">
            <v>731.5164876</v>
          </cell>
          <cell r="N12">
            <v>701.43503300000009</v>
          </cell>
          <cell r="O12">
            <v>542.81782000000021</v>
          </cell>
          <cell r="P12">
            <v>478.14432250223871</v>
          </cell>
          <cell r="Q12">
            <v>1394</v>
          </cell>
        </row>
        <row r="13">
          <cell r="A13" t="str">
            <v>Удельный вес расхода топлива на э/э</v>
          </cell>
          <cell r="B13" t="str">
            <v>%</v>
          </cell>
          <cell r="C13">
            <v>98.371996086189412</v>
          </cell>
          <cell r="D13">
            <v>98.68096778083914</v>
          </cell>
          <cell r="E13">
            <v>95.532875106691847</v>
          </cell>
          <cell r="F13">
            <v>97.515216725235362</v>
          </cell>
          <cell r="G13">
            <v>98.470712504769963</v>
          </cell>
          <cell r="H13">
            <v>98.945877185040104</v>
          </cell>
          <cell r="I13">
            <v>72.737372394303762</v>
          </cell>
          <cell r="J13">
            <v>80.003915997592046</v>
          </cell>
          <cell r="K13">
            <v>98.787403423941029</v>
          </cell>
          <cell r="L13">
            <v>99.463301053814192</v>
          </cell>
          <cell r="M13">
            <v>98.004665616234021</v>
          </cell>
          <cell r="N13">
            <v>98.145872477401625</v>
          </cell>
          <cell r="O13">
            <v>96.840225326427188</v>
          </cell>
          <cell r="P13">
            <v>96.677295587429185</v>
          </cell>
          <cell r="Q13">
            <v>96.291248206599704</v>
          </cell>
        </row>
        <row r="15">
          <cell r="A15" t="str">
            <v>РАСХОД УСЛОВНОГО ТОПЛИВА</v>
          </cell>
          <cell r="B15" t="str">
            <v>тыс.тут</v>
          </cell>
          <cell r="C15">
            <v>3860.7724383710001</v>
          </cell>
          <cell r="D15">
            <v>3878.8338079829996</v>
          </cell>
          <cell r="E15">
            <v>1764.6920979999998</v>
          </cell>
          <cell r="F15">
            <v>1609.0891188000003</v>
          </cell>
          <cell r="G15">
            <v>3105.8859859999998</v>
          </cell>
          <cell r="H15">
            <v>1604.8968639999998</v>
          </cell>
          <cell r="I15" t="str">
            <v>81,097183</v>
          </cell>
          <cell r="J15">
            <v>42.257431500000003</v>
          </cell>
          <cell r="K15">
            <v>2534.23056</v>
          </cell>
          <cell r="L15">
            <v>1418.5382799995766</v>
          </cell>
          <cell r="M15">
            <v>731.5164876</v>
          </cell>
          <cell r="N15">
            <v>701.43503300000009</v>
          </cell>
          <cell r="O15">
            <v>542.81782000000021</v>
          </cell>
          <cell r="P15">
            <v>478.14432250223871</v>
          </cell>
          <cell r="Q15">
            <v>1394</v>
          </cell>
          <cell r="R15">
            <v>983.51599999982113</v>
          </cell>
          <cell r="S15">
            <v>2734.3687282494002</v>
          </cell>
          <cell r="T15">
            <v>2792.6690000001358</v>
          </cell>
          <cell r="U15">
            <v>7182.4993239481428</v>
          </cell>
          <cell r="V15">
            <v>3805.0264699492413</v>
          </cell>
          <cell r="W15">
            <v>1615.47622</v>
          </cell>
          <cell r="X15">
            <v>1825.9609577766817</v>
          </cell>
          <cell r="Y15">
            <v>1117.1460000000002</v>
          </cell>
          <cell r="Z15">
            <v>1172.1179999999999</v>
          </cell>
          <cell r="AA15">
            <v>3658.922</v>
          </cell>
          <cell r="AB15">
            <v>3610.125</v>
          </cell>
          <cell r="AC15">
            <v>1058.0660500000001</v>
          </cell>
          <cell r="AD15">
            <v>1042.1130017539999</v>
          </cell>
          <cell r="AE15">
            <v>635.60904130000006</v>
          </cell>
          <cell r="AF15">
            <v>636.9658991629999</v>
          </cell>
          <cell r="AG15">
            <v>956.75700000000018</v>
          </cell>
          <cell r="AH15">
            <v>1035.673</v>
          </cell>
          <cell r="AI15">
            <v>2157.5934095999996</v>
          </cell>
          <cell r="AJ15">
            <v>2215.1902606799999</v>
          </cell>
          <cell r="AK15">
            <v>0</v>
          </cell>
          <cell r="AL15">
            <v>4700.5</v>
          </cell>
          <cell r="AM15">
            <v>1913.4771600269999</v>
          </cell>
          <cell r="AN15">
            <v>2273.7014681635997</v>
          </cell>
          <cell r="AO15">
            <v>0</v>
          </cell>
          <cell r="AP15">
            <v>1315.2310000089906</v>
          </cell>
          <cell r="AQ15">
            <v>0</v>
          </cell>
          <cell r="AR15">
            <v>655.88136989999998</v>
          </cell>
          <cell r="AS15">
            <v>0</v>
          </cell>
          <cell r="AT15">
            <v>972.16524004300004</v>
          </cell>
          <cell r="AU15">
            <v>2126.2840977477995</v>
          </cell>
          <cell r="AV15">
            <v>2109.4599972800002</v>
          </cell>
          <cell r="AW15">
            <v>2203.0700000000002</v>
          </cell>
          <cell r="AX15">
            <v>2255.83</v>
          </cell>
          <cell r="AY15">
            <v>0</v>
          </cell>
          <cell r="AZ15">
            <v>5868.3169252569514</v>
          </cell>
          <cell r="BA15">
            <v>0</v>
          </cell>
          <cell r="BB15">
            <v>2558.9985299999998</v>
          </cell>
          <cell r="BC15">
            <v>2690.8739799912473</v>
          </cell>
          <cell r="BD15">
            <v>2739.547531767621</v>
          </cell>
          <cell r="BE15">
            <v>2091.8850588</v>
          </cell>
          <cell r="BF15">
            <v>2330.6842868195172</v>
          </cell>
          <cell r="BG15">
            <v>2258.4041870000001</v>
          </cell>
          <cell r="BH15">
            <v>2230.6099076729997</v>
          </cell>
          <cell r="BI15">
            <v>1521.5864825167855</v>
          </cell>
          <cell r="BJ15">
            <v>1508.818</v>
          </cell>
          <cell r="BK15">
            <v>589.02041500000007</v>
          </cell>
          <cell r="BL15">
            <v>469.70401940000005</v>
          </cell>
          <cell r="BM15">
            <v>216.37299249999998</v>
          </cell>
          <cell r="BN15">
            <v>270.64017098099998</v>
          </cell>
        </row>
        <row r="16">
          <cell r="A16" t="str">
            <v xml:space="preserve"> - уголь всего, в том числе:</v>
          </cell>
          <cell r="B16" t="str">
            <v>тыс.тут</v>
          </cell>
          <cell r="C16">
            <v>0</v>
          </cell>
          <cell r="D16">
            <v>0</v>
          </cell>
          <cell r="E16">
            <v>527.58117307856992</v>
          </cell>
          <cell r="F16">
            <v>366.7806010066285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255.59186076743998</v>
          </cell>
          <cell r="N16">
            <v>187.37434036529004</v>
          </cell>
          <cell r="O16">
            <v>0</v>
          </cell>
          <cell r="P16">
            <v>0</v>
          </cell>
          <cell r="Q16">
            <v>1021</v>
          </cell>
          <cell r="R16">
            <v>417.58499999999998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1599.2999719662739</v>
          </cell>
          <cell r="X16">
            <v>1799.8327346435678</v>
          </cell>
          <cell r="Y16">
            <v>1111.0020000000002</v>
          </cell>
          <cell r="Z16">
            <v>1169.1560000000002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634.43316457359515</v>
          </cell>
          <cell r="AF16">
            <v>635.69504919990209</v>
          </cell>
          <cell r="AG16">
            <v>845.00875198479901</v>
          </cell>
          <cell r="AH16">
            <v>884.66499999999996</v>
          </cell>
          <cell r="AI16">
            <v>907.91530675967977</v>
          </cell>
          <cell r="AJ16">
            <v>950.54311185837287</v>
          </cell>
          <cell r="AK16">
            <v>0</v>
          </cell>
          <cell r="AL16">
            <v>0</v>
          </cell>
          <cell r="AM16">
            <v>1910.0301011444628</v>
          </cell>
          <cell r="AN16">
            <v>2269.7444682239843</v>
          </cell>
          <cell r="AO16">
            <v>0</v>
          </cell>
          <cell r="AP16">
            <v>67.400000000000006</v>
          </cell>
          <cell r="AQ16">
            <v>0</v>
          </cell>
          <cell r="AR16">
            <v>32.054999067430103</v>
          </cell>
          <cell r="AS16">
            <v>0</v>
          </cell>
          <cell r="AT16">
            <v>3.6252041801203472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5827.6469999999999</v>
          </cell>
          <cell r="BA16">
            <v>0</v>
          </cell>
          <cell r="BB16">
            <v>0</v>
          </cell>
          <cell r="BC16">
            <v>1568.5669822355285</v>
          </cell>
          <cell r="BD16">
            <v>1561.8937332100788</v>
          </cell>
          <cell r="BE16">
            <v>0</v>
          </cell>
          <cell r="BF16">
            <v>0</v>
          </cell>
          <cell r="BG16">
            <v>747.19100000000014</v>
          </cell>
          <cell r="BH16">
            <v>659.97699999999998</v>
          </cell>
          <cell r="BI16">
            <v>1517.3731512569645</v>
          </cell>
          <cell r="BJ16">
            <v>1505.03</v>
          </cell>
          <cell r="BK16">
            <v>0</v>
          </cell>
          <cell r="BL16">
            <v>0</v>
          </cell>
          <cell r="BM16">
            <v>19.387020128</v>
          </cell>
          <cell r="BN16">
            <v>74.136332129543263</v>
          </cell>
        </row>
        <row r="17">
          <cell r="A17" t="str">
            <v>Уголь разреза-1</v>
          </cell>
          <cell r="B17" t="str">
            <v>тыс.тут</v>
          </cell>
          <cell r="C17">
            <v>0</v>
          </cell>
          <cell r="D17">
            <v>0</v>
          </cell>
          <cell r="E17">
            <v>527.58117307856992</v>
          </cell>
          <cell r="F17">
            <v>366.7806010066285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255.59186076743998</v>
          </cell>
          <cell r="N17">
            <v>187.37434036529004</v>
          </cell>
          <cell r="O17">
            <v>0</v>
          </cell>
          <cell r="P17">
            <v>0</v>
          </cell>
          <cell r="Q17">
            <v>1021</v>
          </cell>
          <cell r="R17">
            <v>417.58499999999998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1599.2999719662739</v>
          </cell>
          <cell r="X17">
            <v>1799.18871821376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444.10003715631007</v>
          </cell>
          <cell r="AF17">
            <v>109.66004919990208</v>
          </cell>
          <cell r="AG17">
            <v>845.00875198479901</v>
          </cell>
          <cell r="AH17">
            <v>841.71</v>
          </cell>
          <cell r="AI17">
            <v>907.91530675967977</v>
          </cell>
          <cell r="AJ17">
            <v>950.54311185837287</v>
          </cell>
          <cell r="AK17">
            <v>0</v>
          </cell>
          <cell r="AL17">
            <v>0</v>
          </cell>
          <cell r="AM17">
            <v>1910.0301011444628</v>
          </cell>
          <cell r="AN17">
            <v>2269.7444682239843</v>
          </cell>
          <cell r="AO17">
            <v>0</v>
          </cell>
          <cell r="AP17">
            <v>36</v>
          </cell>
          <cell r="AQ17">
            <v>0</v>
          </cell>
          <cell r="AR17">
            <v>32.054999067430103</v>
          </cell>
          <cell r="AS17">
            <v>0</v>
          </cell>
          <cell r="AT17">
            <v>3.6252041801203472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5827.6469999999999</v>
          </cell>
          <cell r="BA17">
            <v>0</v>
          </cell>
          <cell r="BB17">
            <v>0</v>
          </cell>
          <cell r="BC17">
            <v>1419.3469834253849</v>
          </cell>
          <cell r="BD17">
            <v>1561.6137322754994</v>
          </cell>
          <cell r="BE17">
            <v>0</v>
          </cell>
          <cell r="BF17">
            <v>0</v>
          </cell>
          <cell r="BI17">
            <v>1517.3731512569645</v>
          </cell>
          <cell r="BJ17">
            <v>625.64520950046688</v>
          </cell>
          <cell r="BK17">
            <v>0</v>
          </cell>
          <cell r="BL17">
            <v>0</v>
          </cell>
          <cell r="BM17">
            <v>19.387020128</v>
          </cell>
          <cell r="BN17">
            <v>74.136332129543263</v>
          </cell>
        </row>
        <row r="18">
          <cell r="A18" t="str">
            <v>Уголь разреза-2</v>
          </cell>
          <cell r="B18" t="str">
            <v>тыс.тут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0.64401642980783569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190.33312741728503</v>
          </cell>
          <cell r="AF18">
            <v>526.03499999999997</v>
          </cell>
          <cell r="AG18">
            <v>0</v>
          </cell>
          <cell r="AH18">
            <v>42.954999999999998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31.4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149.21999881014361</v>
          </cell>
          <cell r="BD18">
            <v>0.2800009345793732</v>
          </cell>
          <cell r="BE18">
            <v>0</v>
          </cell>
          <cell r="BF18">
            <v>0</v>
          </cell>
          <cell r="BI18">
            <v>0</v>
          </cell>
          <cell r="BJ18">
            <v>879.3847904995331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19" t="str">
            <v>Добавить строки</v>
          </cell>
          <cell r="AA19">
            <v>0</v>
          </cell>
          <cell r="AB19">
            <v>0</v>
          </cell>
        </row>
        <row r="20">
          <cell r="A20" t="str">
            <v xml:space="preserve"> - мазут</v>
          </cell>
          <cell r="B20" t="str">
            <v>тыс.тут</v>
          </cell>
          <cell r="C20">
            <v>0</v>
          </cell>
          <cell r="D20">
            <v>0</v>
          </cell>
          <cell r="E20">
            <v>77.199985211205984</v>
          </cell>
          <cell r="F20">
            <v>25.484753463554409</v>
          </cell>
          <cell r="G20">
            <v>0</v>
          </cell>
          <cell r="H20">
            <v>0</v>
          </cell>
          <cell r="I20">
            <v>8.1097183000000007E-3</v>
          </cell>
          <cell r="J20">
            <v>5.7892681155000007E-2</v>
          </cell>
          <cell r="K20">
            <v>42.01000927898351</v>
          </cell>
          <cell r="L20">
            <v>7.5829907154820964</v>
          </cell>
          <cell r="M20">
            <v>1.3898813264399998</v>
          </cell>
          <cell r="N20">
            <v>0.28057401320000003</v>
          </cell>
          <cell r="O20">
            <v>0</v>
          </cell>
          <cell r="P20">
            <v>0</v>
          </cell>
          <cell r="Q20">
            <v>0</v>
          </cell>
          <cell r="R20">
            <v>0.30899999999999977</v>
          </cell>
          <cell r="S20">
            <v>119.69114290616412</v>
          </cell>
          <cell r="T20">
            <v>89.029000000779746</v>
          </cell>
          <cell r="U20">
            <v>0</v>
          </cell>
          <cell r="V20">
            <v>0</v>
          </cell>
          <cell r="W20">
            <v>16.199995534159999</v>
          </cell>
          <cell r="X20">
            <v>26.12822313311387</v>
          </cell>
          <cell r="Y20">
            <v>6.1440000000000596</v>
          </cell>
          <cell r="Z20">
            <v>2.9620000000000517</v>
          </cell>
          <cell r="AA20">
            <v>95.353999999999999</v>
          </cell>
          <cell r="AB20">
            <v>24.21</v>
          </cell>
          <cell r="AC20">
            <v>35</v>
          </cell>
          <cell r="AD20">
            <v>3.3790000000000004</v>
          </cell>
          <cell r="AE20">
            <v>1.1758767264050001</v>
          </cell>
          <cell r="AF20">
            <v>1.2739317983259999</v>
          </cell>
          <cell r="AG20">
            <v>111.74824801520113</v>
          </cell>
          <cell r="AH20">
            <v>151.00800000000001</v>
          </cell>
          <cell r="AI20">
            <v>6.2570208878399987</v>
          </cell>
          <cell r="AJ20">
            <v>3.6990004352923762</v>
          </cell>
          <cell r="AK20">
            <v>0</v>
          </cell>
          <cell r="AL20">
            <v>0</v>
          </cell>
          <cell r="AM20">
            <v>3.359000177873773</v>
          </cell>
          <cell r="AN20">
            <v>3.956999939616674</v>
          </cell>
          <cell r="AO20">
            <v>0</v>
          </cell>
          <cell r="AP20">
            <v>57.1</v>
          </cell>
          <cell r="AQ20">
            <v>0</v>
          </cell>
          <cell r="AR20">
            <v>0.15700015998079869</v>
          </cell>
          <cell r="AS20">
            <v>0</v>
          </cell>
          <cell r="AT20">
            <v>0</v>
          </cell>
          <cell r="AU20">
            <v>124.13055197082856</v>
          </cell>
          <cell r="AV20">
            <v>13.251000000000001</v>
          </cell>
          <cell r="AW20">
            <v>43.140000000000065</v>
          </cell>
          <cell r="AX20">
            <v>72.152999999999992</v>
          </cell>
          <cell r="AY20">
            <v>0</v>
          </cell>
          <cell r="AZ20">
            <v>40.67</v>
          </cell>
          <cell r="BA20">
            <v>0</v>
          </cell>
          <cell r="BB20">
            <v>47.948</v>
          </cell>
          <cell r="BC20">
            <v>28.270999864943605</v>
          </cell>
          <cell r="BD20">
            <v>4.2689985650880393</v>
          </cell>
          <cell r="BE20">
            <v>284.77800000000002</v>
          </cell>
          <cell r="BF20">
            <v>164.13100000000003</v>
          </cell>
          <cell r="BG20">
            <v>54.427</v>
          </cell>
          <cell r="BH20">
            <v>7.6559999999999988</v>
          </cell>
          <cell r="BI20">
            <v>4.2231567252895585</v>
          </cell>
          <cell r="BJ20">
            <v>3.7880000000000003</v>
          </cell>
          <cell r="BK20">
            <v>0</v>
          </cell>
          <cell r="BL20">
            <v>0</v>
          </cell>
          <cell r="BM20">
            <v>1.8305155165499998</v>
          </cell>
          <cell r="BN20">
            <v>2.1651213678479997E-2</v>
          </cell>
        </row>
        <row r="21">
          <cell r="A21" t="str">
            <v xml:space="preserve"> - газ всего, в том числе:</v>
          </cell>
          <cell r="B21" t="str">
            <v>тыс.тут</v>
          </cell>
          <cell r="C21">
            <v>3860.7724383709997</v>
          </cell>
          <cell r="D21">
            <v>3878.8338079829996</v>
          </cell>
          <cell r="E21">
            <v>1159.9515276284778</v>
          </cell>
          <cell r="F21">
            <v>1216.8221552406985</v>
          </cell>
          <cell r="G21">
            <v>3105.8859859999998</v>
          </cell>
          <cell r="H21">
            <v>1604.8968639999998</v>
          </cell>
          <cell r="I21">
            <v>81.092317169019992</v>
          </cell>
          <cell r="J21">
            <v>42.198271095899997</v>
          </cell>
          <cell r="K21">
            <v>2492.2205506956739</v>
          </cell>
          <cell r="L21">
            <v>1410.9542880230349</v>
          </cell>
          <cell r="M21">
            <v>474.53474550611998</v>
          </cell>
          <cell r="N21">
            <v>513.78011862151016</v>
          </cell>
          <cell r="O21">
            <v>542.81782000000021</v>
          </cell>
          <cell r="P21">
            <v>478.14432250223871</v>
          </cell>
          <cell r="Q21">
            <v>373.00000000000051</v>
          </cell>
          <cell r="R21">
            <v>565.71700000000033</v>
          </cell>
          <cell r="S21">
            <v>2614.6775854286307</v>
          </cell>
          <cell r="T21">
            <v>2703.6399999993555</v>
          </cell>
          <cell r="U21">
            <v>7182.4993239481437</v>
          </cell>
          <cell r="V21">
            <v>3805.0264699492413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3563.5669999999996</v>
          </cell>
          <cell r="AB21">
            <v>3585.5073570263944</v>
          </cell>
          <cell r="AC21">
            <v>1023.0670000000001</v>
          </cell>
          <cell r="AD21">
            <v>1038.7190000000003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1243.4210819524797</v>
          </cell>
          <cell r="AJ21">
            <v>1260.8862963790561</v>
          </cell>
          <cell r="AK21">
            <v>0</v>
          </cell>
          <cell r="AL21">
            <v>4700.5</v>
          </cell>
          <cell r="AM21">
            <v>0</v>
          </cell>
          <cell r="AN21">
            <v>0</v>
          </cell>
          <cell r="AO21">
            <v>0</v>
          </cell>
          <cell r="AP21">
            <v>1048.5999999999999</v>
          </cell>
          <cell r="AQ21">
            <v>0</v>
          </cell>
          <cell r="AR21">
            <v>623.41964567746754</v>
          </cell>
          <cell r="AS21">
            <v>0</v>
          </cell>
          <cell r="AT21">
            <v>968.53954978025979</v>
          </cell>
          <cell r="AU21">
            <v>2002.1535457769712</v>
          </cell>
          <cell r="AV21">
            <v>2096.2089999999998</v>
          </cell>
          <cell r="AW21">
            <v>2159.94</v>
          </cell>
          <cell r="AX21">
            <v>2183.6770000000038</v>
          </cell>
          <cell r="AY21">
            <v>0</v>
          </cell>
          <cell r="AZ21">
            <v>0</v>
          </cell>
          <cell r="BA21">
            <v>0</v>
          </cell>
          <cell r="BB21">
            <v>2511.0505299999995</v>
          </cell>
          <cell r="BC21">
            <v>1094.0359801310069</v>
          </cell>
          <cell r="BD21">
            <v>1173.3850821658498</v>
          </cell>
          <cell r="BE21">
            <v>1807.1070588000002</v>
          </cell>
          <cell r="BF21">
            <v>2166.55401785717</v>
          </cell>
          <cell r="BG21">
            <v>1456.7829999999999</v>
          </cell>
          <cell r="BH21">
            <v>1562.9749999999999</v>
          </cell>
          <cell r="BI21">
            <v>0</v>
          </cell>
          <cell r="BJ21">
            <v>0</v>
          </cell>
          <cell r="BK21">
            <v>589.00274438755014</v>
          </cell>
          <cell r="BL21">
            <v>469.68959948660449</v>
          </cell>
          <cell r="BM21">
            <v>195.15030501449854</v>
          </cell>
          <cell r="BN21">
            <v>196.48476413220598</v>
          </cell>
        </row>
        <row r="22">
          <cell r="A22" t="str">
            <v>Газ лимитный</v>
          </cell>
          <cell r="B22" t="str">
            <v>тыс.тут</v>
          </cell>
          <cell r="C22">
            <v>3860.7724383709997</v>
          </cell>
          <cell r="D22">
            <v>3733.1847621433803</v>
          </cell>
          <cell r="E22">
            <v>1159.9515276284778</v>
          </cell>
          <cell r="F22">
            <v>487.08253988459165</v>
          </cell>
          <cell r="G22">
            <v>3105.8859859999998</v>
          </cell>
          <cell r="H22">
            <v>1604.8968639999998</v>
          </cell>
          <cell r="I22">
            <v>81.092317169019992</v>
          </cell>
          <cell r="J22">
            <v>42.198271095899997</v>
          </cell>
          <cell r="K22">
            <v>2492.2205506956739</v>
          </cell>
          <cell r="L22">
            <v>1345.2313682340696</v>
          </cell>
          <cell r="M22">
            <v>178.49002297439998</v>
          </cell>
          <cell r="N22">
            <v>193.23132289084003</v>
          </cell>
          <cell r="O22">
            <v>542.81782000000021</v>
          </cell>
          <cell r="P22">
            <v>445.17384362575308</v>
          </cell>
          <cell r="Q22">
            <v>373.00000000000051</v>
          </cell>
          <cell r="R22">
            <v>212.76616370000008</v>
          </cell>
          <cell r="S22">
            <v>2614.6775854286307</v>
          </cell>
          <cell r="T22">
            <v>2572.5832561666834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3252.5489999999995</v>
          </cell>
          <cell r="AB22">
            <v>3053.1993570263944</v>
          </cell>
          <cell r="AC22">
            <v>915.39700000000016</v>
          </cell>
          <cell r="AD22">
            <v>787.72500000000002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961.6393826587198</v>
          </cell>
          <cell r="AJ22">
            <v>567.531744786216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353.24474198241472</v>
          </cell>
          <cell r="AQ22">
            <v>0</v>
          </cell>
          <cell r="AR22">
            <v>271.41000011107599</v>
          </cell>
          <cell r="AS22">
            <v>0</v>
          </cell>
          <cell r="AT22">
            <v>501.09819823658421</v>
          </cell>
          <cell r="AU22">
            <v>2002.1535457769712</v>
          </cell>
          <cell r="AV22">
            <v>1860.3461455277702</v>
          </cell>
          <cell r="AW22">
            <v>2159.94</v>
          </cell>
          <cell r="AX22">
            <v>2090.5305246212397</v>
          </cell>
          <cell r="AY22">
            <v>0</v>
          </cell>
          <cell r="AZ22">
            <v>0</v>
          </cell>
          <cell r="BA22">
            <v>0</v>
          </cell>
          <cell r="BB22">
            <v>935.61742747799985</v>
          </cell>
          <cell r="BC22">
            <v>1094.0359801310069</v>
          </cell>
          <cell r="BD22">
            <v>1067.5900574483073</v>
          </cell>
          <cell r="BE22">
            <v>580.81505012482546</v>
          </cell>
          <cell r="BF22">
            <v>623.66735408311706</v>
          </cell>
          <cell r="BG22">
            <v>1128.5709999999999</v>
          </cell>
          <cell r="BH22">
            <v>1468.2810000000009</v>
          </cell>
          <cell r="BI22">
            <v>0</v>
          </cell>
          <cell r="BJ22">
            <v>0</v>
          </cell>
          <cell r="BK22">
            <v>523.3976505648501</v>
          </cell>
          <cell r="BL22">
            <v>327.00324126608604</v>
          </cell>
          <cell r="BM22">
            <v>155.66903015894297</v>
          </cell>
          <cell r="BN22">
            <v>157.67496361353059</v>
          </cell>
        </row>
        <row r="23">
          <cell r="A23" t="str">
            <v>Газ сверхлимитный</v>
          </cell>
          <cell r="B23" t="str">
            <v>тыс.тут</v>
          </cell>
          <cell r="C23">
            <v>0</v>
          </cell>
          <cell r="D23">
            <v>0</v>
          </cell>
          <cell r="E23">
            <v>0</v>
          </cell>
          <cell r="F23">
            <v>41.160499658904001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11.507861666144438</v>
          </cell>
          <cell r="Q23">
            <v>0</v>
          </cell>
          <cell r="R23">
            <v>352.95083630000022</v>
          </cell>
          <cell r="S23">
            <v>0</v>
          </cell>
          <cell r="T23">
            <v>131.05674383267228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19.504000000000001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352.00964556639155</v>
          </cell>
          <cell r="AS23">
            <v>0</v>
          </cell>
          <cell r="AT23">
            <v>467.44135154367558</v>
          </cell>
          <cell r="AU23">
            <v>0</v>
          </cell>
          <cell r="AV23">
            <v>67.149359238848973</v>
          </cell>
          <cell r="AW23">
            <v>0</v>
          </cell>
          <cell r="AX23">
            <v>76.890632060662981</v>
          </cell>
          <cell r="AY23">
            <v>0</v>
          </cell>
          <cell r="AZ23">
            <v>0</v>
          </cell>
          <cell r="BA23">
            <v>0</v>
          </cell>
          <cell r="BB23">
            <v>1575.4331025219999</v>
          </cell>
          <cell r="BC23">
            <v>0</v>
          </cell>
          <cell r="BD23">
            <v>105.79502471754246</v>
          </cell>
          <cell r="BE23">
            <v>0</v>
          </cell>
          <cell r="BF23">
            <v>88.657815795821719</v>
          </cell>
          <cell r="BG23">
            <v>328.21199999999999</v>
          </cell>
          <cell r="BH23">
            <v>94.694000000000031</v>
          </cell>
          <cell r="BI23">
            <v>0</v>
          </cell>
          <cell r="BJ23">
            <v>0</v>
          </cell>
          <cell r="BK23">
            <v>4.2998490295000007</v>
          </cell>
          <cell r="BL23">
            <v>13.408170937792402</v>
          </cell>
          <cell r="BM23">
            <v>39.481274855555569</v>
          </cell>
          <cell r="BN23">
            <v>38.809800518675395</v>
          </cell>
        </row>
        <row r="24">
          <cell r="A24" t="str">
            <v>Газ коммерческий</v>
          </cell>
          <cell r="B24" t="str">
            <v>тыс.тут</v>
          </cell>
          <cell r="C24">
            <v>0</v>
          </cell>
          <cell r="D24">
            <v>145.64904583961925</v>
          </cell>
          <cell r="E24">
            <v>0</v>
          </cell>
          <cell r="F24">
            <v>688.57911569720295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65.722919788965314</v>
          </cell>
          <cell r="M24">
            <v>296.04472253172003</v>
          </cell>
          <cell r="N24">
            <v>320.54879573067007</v>
          </cell>
          <cell r="O24">
            <v>0</v>
          </cell>
          <cell r="P24">
            <v>21.462617210341186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7182.4993239481437</v>
          </cell>
          <cell r="V24">
            <v>3805.0264699492413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311.01799999999997</v>
          </cell>
          <cell r="AB24">
            <v>532.30799999999999</v>
          </cell>
          <cell r="AC24">
            <v>107.67</v>
          </cell>
          <cell r="AD24">
            <v>231.49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281.78169929375997</v>
          </cell>
          <cell r="AJ24">
            <v>693.35455159284004</v>
          </cell>
          <cell r="AK24">
            <v>0</v>
          </cell>
          <cell r="AL24">
            <v>4700.5</v>
          </cell>
          <cell r="AM24">
            <v>0</v>
          </cell>
          <cell r="AN24">
            <v>0</v>
          </cell>
          <cell r="AO24">
            <v>0</v>
          </cell>
          <cell r="AP24">
            <v>695.35525801758513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168.71349523338077</v>
          </cell>
          <cell r="AW24">
            <v>0</v>
          </cell>
          <cell r="AX24">
            <v>16.255843318101096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1226.2920086751747</v>
          </cell>
          <cell r="BF24">
            <v>1454.2288479782314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61.305244793200011</v>
          </cell>
          <cell r="BL24">
            <v>129.27818728272604</v>
          </cell>
          <cell r="BM24">
            <v>0</v>
          </cell>
          <cell r="BN24">
            <v>0</v>
          </cell>
        </row>
        <row r="25">
          <cell r="A25" t="str">
            <v xml:space="preserve"> - др.виды топлива</v>
          </cell>
          <cell r="B25" t="str">
            <v>тыс.тут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142</v>
          </cell>
          <cell r="AQ25">
            <v>0</v>
          </cell>
          <cell r="AR25">
            <v>0.31700058370006801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7.7676278681474775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26" t="str">
            <v>Торф</v>
          </cell>
          <cell r="B26" t="str">
            <v>тыс.тут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142</v>
          </cell>
          <cell r="AQ26">
            <v>0</v>
          </cell>
          <cell r="AR26">
            <v>0.31700058370006801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7.7676278681474775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27" t="str">
            <v>Сланцы</v>
          </cell>
          <cell r="B27" t="str">
            <v>тыс.тут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28" t="str">
            <v>Добавить строки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 xml:space="preserve"> На производство э/э</v>
          </cell>
          <cell r="B29" t="str">
            <v>тыс.тут</v>
          </cell>
          <cell r="C29">
            <v>3797.9189119709999</v>
          </cell>
          <cell r="D29">
            <v>3827.6707403279997</v>
          </cell>
          <cell r="E29">
            <v>1685.8610979999999</v>
          </cell>
          <cell r="F29">
            <v>1569.1067415</v>
          </cell>
          <cell r="G29">
            <v>3058.3880599999998</v>
          </cell>
          <cell r="H29">
            <v>1587.9792799999998</v>
          </cell>
          <cell r="I29">
            <v>58.987960000000001</v>
          </cell>
          <cell r="J29">
            <v>33.807600000000001</v>
          </cell>
          <cell r="K29">
            <v>2503.500567</v>
          </cell>
          <cell r="L29">
            <v>1410.9249999995766</v>
          </cell>
          <cell r="M29">
            <v>716.92028760000005</v>
          </cell>
          <cell r="N29">
            <v>688.42953300000011</v>
          </cell>
          <cell r="O29">
            <v>525.66600000000017</v>
          </cell>
          <cell r="P29">
            <v>462.25699999999995</v>
          </cell>
          <cell r="Q29">
            <v>1342.3</v>
          </cell>
          <cell r="R29">
            <v>972.42799999983572</v>
          </cell>
          <cell r="S29">
            <v>2710.8469882494001</v>
          </cell>
          <cell r="T29">
            <v>2773.7180000001385</v>
          </cell>
          <cell r="U29">
            <v>6946.0441239481415</v>
          </cell>
          <cell r="V29">
            <v>3707.2609999492415</v>
          </cell>
          <cell r="W29">
            <v>1523.4858200000003</v>
          </cell>
          <cell r="X29">
            <v>1738.3379582813102</v>
          </cell>
          <cell r="Y29">
            <v>1051.3520000000001</v>
          </cell>
          <cell r="Z29">
            <v>1108.2439999999997</v>
          </cell>
          <cell r="AA29">
            <v>3612.2869999999994</v>
          </cell>
          <cell r="AB29">
            <v>3573.4759999999997</v>
          </cell>
          <cell r="AC29">
            <v>990.6</v>
          </cell>
          <cell r="AD29">
            <v>987.00869095399992</v>
          </cell>
          <cell r="AE29">
            <v>605.03611450000005</v>
          </cell>
          <cell r="AF29">
            <v>611.10657224499994</v>
          </cell>
          <cell r="AG29">
            <v>902.98900000000026</v>
          </cell>
          <cell r="AH29">
            <v>988.87199999999996</v>
          </cell>
          <cell r="AI29">
            <v>2074.6470095999998</v>
          </cell>
          <cell r="AJ29">
            <v>2140.1319168800001</v>
          </cell>
          <cell r="AK29">
            <v>0</v>
          </cell>
          <cell r="AL29">
            <v>4638.2710944237424</v>
          </cell>
          <cell r="AM29">
            <v>1801.9367688269997</v>
          </cell>
          <cell r="AN29">
            <v>2177.7005028599997</v>
          </cell>
          <cell r="AO29">
            <v>0</v>
          </cell>
          <cell r="AP29">
            <v>1268.0681415991019</v>
          </cell>
          <cell r="AQ29">
            <v>0</v>
          </cell>
          <cell r="AR29">
            <v>644.34057799999994</v>
          </cell>
          <cell r="AS29">
            <v>0</v>
          </cell>
          <cell r="AT29">
            <v>962.67509099200015</v>
          </cell>
          <cell r="AU29">
            <v>2066.5110977477993</v>
          </cell>
          <cell r="AV29">
            <v>2064.261</v>
          </cell>
          <cell r="AW29">
            <v>1964.27</v>
          </cell>
          <cell r="AX29">
            <v>2023.4469999999999</v>
          </cell>
          <cell r="AY29">
            <v>0</v>
          </cell>
          <cell r="AZ29">
            <v>5788.3909252570502</v>
          </cell>
          <cell r="BA29">
            <v>0</v>
          </cell>
          <cell r="BB29">
            <v>1975.9886999999997</v>
          </cell>
          <cell r="BC29">
            <v>2663.1179999912474</v>
          </cell>
          <cell r="BD29">
            <v>2716.2200263076211</v>
          </cell>
          <cell r="BE29">
            <v>1628.9784887999997</v>
          </cell>
          <cell r="BF29">
            <v>1944.2334370718083</v>
          </cell>
          <cell r="BG29">
            <v>2199.4373070000001</v>
          </cell>
          <cell r="BH29">
            <v>2183.6860137179992</v>
          </cell>
          <cell r="BI29">
            <v>1206.2124825167855</v>
          </cell>
          <cell r="BJ29">
            <v>1287.576</v>
          </cell>
          <cell r="BK29">
            <v>589.02041500000007</v>
          </cell>
          <cell r="BL29">
            <v>469.70401940000005</v>
          </cell>
          <cell r="BM29">
            <v>207.01799249999999</v>
          </cell>
          <cell r="BN29">
            <v>262.99831238100001</v>
          </cell>
        </row>
        <row r="31">
          <cell r="A31" t="str">
            <v>ДОЛЯ</v>
          </cell>
          <cell r="B31" t="str">
            <v>%</v>
          </cell>
          <cell r="C31">
            <v>100</v>
          </cell>
          <cell r="D31">
            <v>100</v>
          </cell>
          <cell r="E31">
            <v>100.00229999999999</v>
          </cell>
          <cell r="F31">
            <v>99.999900000000011</v>
          </cell>
          <cell r="G31">
            <v>100</v>
          </cell>
          <cell r="H31">
            <v>100</v>
          </cell>
          <cell r="I31">
            <v>100.004</v>
          </cell>
          <cell r="J31">
            <v>99.997</v>
          </cell>
          <cell r="K31">
            <v>99.999999998999996</v>
          </cell>
          <cell r="L31">
            <v>99.999929416000015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100.00965922264395</v>
          </cell>
          <cell r="S31">
            <v>100.00000000312301</v>
          </cell>
          <cell r="T31">
            <v>100</v>
          </cell>
          <cell r="U31">
            <v>100</v>
          </cell>
          <cell r="V31">
            <v>100</v>
          </cell>
          <cell r="W31">
            <v>100.00147</v>
          </cell>
          <cell r="X31">
            <v>100</v>
          </cell>
          <cell r="Y31">
            <v>100</v>
          </cell>
          <cell r="Z31">
            <v>100</v>
          </cell>
          <cell r="AA31">
            <v>99.999972669545826</v>
          </cell>
          <cell r="AB31">
            <v>99.988708341855059</v>
          </cell>
          <cell r="AC31">
            <v>100.00008978645519</v>
          </cell>
          <cell r="AD31">
            <v>99.998560448437487</v>
          </cell>
          <cell r="AE31">
            <v>100</v>
          </cell>
          <cell r="AF31">
            <v>100.00048383048956</v>
          </cell>
          <cell r="AG31">
            <v>100</v>
          </cell>
          <cell r="AH31">
            <v>104.1475446400553</v>
          </cell>
          <cell r="AI31">
            <v>100</v>
          </cell>
          <cell r="AJ31">
            <v>99.997207824159545</v>
          </cell>
          <cell r="AK31">
            <v>0</v>
          </cell>
          <cell r="AL31">
            <v>100</v>
          </cell>
          <cell r="AM31">
            <v>99.995397974613823</v>
          </cell>
          <cell r="AN31">
            <v>100</v>
          </cell>
          <cell r="AO31">
            <v>0</v>
          </cell>
          <cell r="AP31">
            <v>99.990039771797512</v>
          </cell>
          <cell r="AQ31">
            <v>0</v>
          </cell>
          <cell r="AR31">
            <v>100.01025728</v>
          </cell>
          <cell r="AS31">
            <v>0</v>
          </cell>
          <cell r="AT31">
            <v>99.999949999999998</v>
          </cell>
          <cell r="AU31">
            <v>100</v>
          </cell>
          <cell r="AV31">
            <v>100.00000012894296</v>
          </cell>
          <cell r="AW31">
            <v>100.00045391204091</v>
          </cell>
          <cell r="AX31">
            <v>100</v>
          </cell>
          <cell r="AY31">
            <v>0</v>
          </cell>
          <cell r="AZ31">
            <v>100.00000127367096</v>
          </cell>
          <cell r="BA31">
            <v>0</v>
          </cell>
          <cell r="BB31">
            <v>100</v>
          </cell>
          <cell r="BC31">
            <v>99.999999340000002</v>
          </cell>
          <cell r="BD31">
            <v>100.0000103</v>
          </cell>
          <cell r="BE31">
            <v>100</v>
          </cell>
          <cell r="BF31">
            <v>100.33330807393058</v>
          </cell>
          <cell r="BG31">
            <v>99.999858882656241</v>
          </cell>
          <cell r="BH31">
            <v>99.999914477516114</v>
          </cell>
          <cell r="BI31">
            <v>100.00064573822004</v>
          </cell>
          <cell r="BJ31">
            <v>100</v>
          </cell>
          <cell r="BK31">
            <v>99.997</v>
          </cell>
          <cell r="BL31">
            <v>99.996930000000006</v>
          </cell>
          <cell r="BM31">
            <v>99.997619</v>
          </cell>
          <cell r="BN31">
            <v>100.000952</v>
          </cell>
        </row>
        <row r="32">
          <cell r="A32" t="str">
            <v xml:space="preserve"> - уголь всего, в том числе:</v>
          </cell>
          <cell r="B32" t="str">
            <v>%</v>
          </cell>
          <cell r="C32">
            <v>0</v>
          </cell>
          <cell r="D32">
            <v>0</v>
          </cell>
          <cell r="E32">
            <v>29.8965</v>
          </cell>
          <cell r="F32">
            <v>22.7943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34.94</v>
          </cell>
          <cell r="N32">
            <v>26.713000000000001</v>
          </cell>
          <cell r="O32">
            <v>0</v>
          </cell>
          <cell r="P32">
            <v>0</v>
          </cell>
          <cell r="Q32">
            <v>73.242467718794799</v>
          </cell>
          <cell r="R32">
            <v>42.4583840018948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98.998670000000004</v>
          </cell>
          <cell r="X32">
            <v>98.569069999999996</v>
          </cell>
          <cell r="Y32">
            <v>99.450027122685839</v>
          </cell>
          <cell r="Z32">
            <v>99.747295067561453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99.814999999999998</v>
          </cell>
          <cell r="AF32">
            <v>99.800483830489554</v>
          </cell>
          <cell r="AG32">
            <v>88.320101340758299</v>
          </cell>
          <cell r="AH32">
            <v>89.566880666001708</v>
          </cell>
          <cell r="AI32">
            <v>42.08</v>
          </cell>
          <cell r="AJ32">
            <v>42.91022440513003</v>
          </cell>
          <cell r="AK32">
            <v>0</v>
          </cell>
          <cell r="AL32">
            <v>0</v>
          </cell>
          <cell r="AM32">
            <v>99.819853669824397</v>
          </cell>
          <cell r="AN32">
            <v>99.825966601375711</v>
          </cell>
          <cell r="AO32">
            <v>0</v>
          </cell>
          <cell r="AP32">
            <v>5.1245750746096519</v>
          </cell>
          <cell r="AQ32">
            <v>0</v>
          </cell>
          <cell r="AR32">
            <v>4.8873166000000001</v>
          </cell>
          <cell r="AS32">
            <v>0</v>
          </cell>
          <cell r="AT32">
            <v>0.37290000000000001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99.306957586392272</v>
          </cell>
          <cell r="BA32">
            <v>0</v>
          </cell>
          <cell r="BB32">
            <v>0</v>
          </cell>
          <cell r="BC32">
            <v>58.292101150000001</v>
          </cell>
          <cell r="BD32">
            <v>57.012835699999997</v>
          </cell>
          <cell r="BE32">
            <v>0</v>
          </cell>
          <cell r="BF32">
            <v>0</v>
          </cell>
          <cell r="BG32">
            <v>33.084910323007648</v>
          </cell>
          <cell r="BH32">
            <v>29.58728900691095</v>
          </cell>
          <cell r="BI32">
            <v>99.723096169147624</v>
          </cell>
          <cell r="BJ32">
            <v>99.748942549730984</v>
          </cell>
          <cell r="BK32">
            <v>0</v>
          </cell>
          <cell r="BL32">
            <v>0</v>
          </cell>
          <cell r="BM32">
            <v>8.9600000000000009</v>
          </cell>
          <cell r="BN32">
            <v>27.392952000000001</v>
          </cell>
        </row>
        <row r="33">
          <cell r="A33" t="str">
            <v>Уголь разреза-1</v>
          </cell>
          <cell r="B33" t="str">
            <v>%</v>
          </cell>
          <cell r="E33">
            <v>29.8965</v>
          </cell>
          <cell r="F33">
            <v>22.7943</v>
          </cell>
          <cell r="M33">
            <v>34.94</v>
          </cell>
          <cell r="N33">
            <v>26.713000000000001</v>
          </cell>
          <cell r="Q33">
            <v>73.242467718794799</v>
          </cell>
          <cell r="R33">
            <v>42.4583840018948</v>
          </cell>
          <cell r="W33">
            <v>98.998670000000004</v>
          </cell>
          <cell r="X33">
            <v>98.533799999999999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69.87</v>
          </cell>
          <cell r="AF33">
            <v>17.216000000000001</v>
          </cell>
          <cell r="AG33">
            <v>88.320101340758299</v>
          </cell>
          <cell r="AH33">
            <v>81.271791385891106</v>
          </cell>
          <cell r="AI33">
            <v>42.08</v>
          </cell>
          <cell r="AJ33">
            <v>42.91022440513003</v>
          </cell>
          <cell r="AM33">
            <v>99.819853669824397</v>
          </cell>
          <cell r="AN33">
            <v>99.825966601375711</v>
          </cell>
          <cell r="AP33">
            <v>2.7371617609191019</v>
          </cell>
          <cell r="AR33">
            <v>4.8873166000000001</v>
          </cell>
          <cell r="AT33">
            <v>0.37290000000000001</v>
          </cell>
          <cell r="AZ33">
            <v>99.306957586392272</v>
          </cell>
          <cell r="BC33">
            <v>52.746690999999998</v>
          </cell>
          <cell r="BD33">
            <v>57.002614999999999</v>
          </cell>
          <cell r="BI33">
            <v>99.723096169147624</v>
          </cell>
          <cell r="BJ33">
            <v>41.465916333213606</v>
          </cell>
          <cell r="BM33">
            <v>8.9600000000000009</v>
          </cell>
          <cell r="BN33">
            <v>27.392952000000001</v>
          </cell>
        </row>
        <row r="34">
          <cell r="A34" t="str">
            <v>Уголь разреза-2</v>
          </cell>
          <cell r="B34" t="str">
            <v>%</v>
          </cell>
          <cell r="W34">
            <v>0</v>
          </cell>
          <cell r="X34">
            <v>3.5270000000000003E-2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29.945</v>
          </cell>
          <cell r="AF34">
            <v>82.584483830489546</v>
          </cell>
          <cell r="AG34">
            <v>0</v>
          </cell>
          <cell r="AH34">
            <v>4.1475446400553073</v>
          </cell>
          <cell r="AI34">
            <v>0</v>
          </cell>
          <cell r="AJ34">
            <v>0</v>
          </cell>
          <cell r="AP34">
            <v>2.38741331369055</v>
          </cell>
          <cell r="BC34">
            <v>5.5454101500000004</v>
          </cell>
          <cell r="BD34">
            <v>1.0220699999999999E-2</v>
          </cell>
          <cell r="BJ34">
            <v>58.283026216517378</v>
          </cell>
        </row>
        <row r="35">
          <cell r="A35" t="str">
            <v>Добавить строки</v>
          </cell>
          <cell r="AA35">
            <v>0</v>
          </cell>
          <cell r="AB35">
            <v>0</v>
          </cell>
        </row>
        <row r="36">
          <cell r="A36" t="str">
            <v xml:space="preserve"> - мазут</v>
          </cell>
          <cell r="B36" t="str">
            <v>%</v>
          </cell>
          <cell r="E36">
            <v>4.3746999999999998</v>
          </cell>
          <cell r="F36">
            <v>1.5838000000000001</v>
          </cell>
          <cell r="I36">
            <v>0.01</v>
          </cell>
          <cell r="J36">
            <v>0.13700000000000001</v>
          </cell>
          <cell r="K36">
            <v>1.6577027339999999</v>
          </cell>
          <cell r="L36">
            <v>0.53456369999999997</v>
          </cell>
          <cell r="M36">
            <v>0.19</v>
          </cell>
          <cell r="N36">
            <v>0.04</v>
          </cell>
          <cell r="R36">
            <v>3.1417892540645601E-2</v>
          </cell>
          <cell r="S36">
            <v>4.3772861234700002</v>
          </cell>
          <cell r="T36">
            <v>3.1879538893000001</v>
          </cell>
          <cell r="W36">
            <v>1.0027999999999999</v>
          </cell>
          <cell r="X36">
            <v>1.43093</v>
          </cell>
          <cell r="Y36">
            <v>0.54997287731416122</v>
          </cell>
          <cell r="Z36">
            <v>0.2527049324385473</v>
          </cell>
          <cell r="AA36">
            <v>2.6060681260764782</v>
          </cell>
          <cell r="AB36">
            <v>0.67061389841071994</v>
          </cell>
          <cell r="AC36">
            <v>3.3079220337898563</v>
          </cell>
          <cell r="AD36">
            <v>0.32424506692774602</v>
          </cell>
          <cell r="AE36">
            <v>0.185</v>
          </cell>
          <cell r="AF36">
            <v>0.2</v>
          </cell>
          <cell r="AG36">
            <v>11.679898659241699</v>
          </cell>
          <cell r="AH36">
            <v>14.580663974053587</v>
          </cell>
          <cell r="AI36">
            <v>0.28999999999999998</v>
          </cell>
          <cell r="AJ36">
            <v>0.16698341902951888</v>
          </cell>
          <cell r="AM36">
            <v>0.17554430478942201</v>
          </cell>
          <cell r="AN36">
            <v>0.174033398624342</v>
          </cell>
          <cell r="AP36">
            <v>4.3414426819022429</v>
          </cell>
          <cell r="AR36">
            <v>2.3937279999999998E-2</v>
          </cell>
          <cell r="AU36">
            <v>5.8379099999999999</v>
          </cell>
          <cell r="AV36">
            <v>0.62817024343131567</v>
          </cell>
          <cell r="AW36">
            <v>1.9581765445492001</v>
          </cell>
          <cell r="AX36">
            <v>3.1985122992424078</v>
          </cell>
          <cell r="AZ36">
            <v>0.69304368727868626</v>
          </cell>
          <cell r="BB36">
            <v>1.8737017406571157</v>
          </cell>
          <cell r="BC36">
            <v>1.0506251900000001</v>
          </cell>
          <cell r="BD36">
            <v>0.15582860000000001</v>
          </cell>
          <cell r="BE36">
            <v>13.613463072553401</v>
          </cell>
          <cell r="BF36">
            <v>7.0421807418616682</v>
          </cell>
          <cell r="BG36">
            <v>2.4099760491632489</v>
          </cell>
          <cell r="BH36">
            <v>0.34322451333441956</v>
          </cell>
          <cell r="BI36">
            <v>0.27754956907242179</v>
          </cell>
          <cell r="BJ36">
            <v>0.25105745026901854</v>
          </cell>
          <cell r="BM36">
            <v>0.84599999999999997</v>
          </cell>
          <cell r="BN36">
            <v>8.0000000000000002E-3</v>
          </cell>
        </row>
        <row r="37">
          <cell r="A37" t="str">
            <v xml:space="preserve"> - газ всего, в том числе:</v>
          </cell>
          <cell r="B37" t="str">
            <v>%</v>
          </cell>
          <cell r="C37">
            <v>100</v>
          </cell>
          <cell r="D37">
            <v>100</v>
          </cell>
          <cell r="E37">
            <v>65.731099999999998</v>
          </cell>
          <cell r="F37">
            <v>75.621800000000007</v>
          </cell>
          <cell r="G37">
            <v>100</v>
          </cell>
          <cell r="H37">
            <v>100</v>
          </cell>
          <cell r="I37">
            <v>99.994</v>
          </cell>
          <cell r="J37">
            <v>99.86</v>
          </cell>
          <cell r="K37">
            <v>98.342297264999999</v>
          </cell>
          <cell r="L37">
            <v>99.465365716000008</v>
          </cell>
          <cell r="M37">
            <v>64.87</v>
          </cell>
          <cell r="N37">
            <v>73.247000000000014</v>
          </cell>
          <cell r="O37">
            <v>100</v>
          </cell>
          <cell r="P37">
            <v>100</v>
          </cell>
          <cell r="Q37">
            <v>26.757532281205201</v>
          </cell>
          <cell r="R37">
            <v>57.519857328208502</v>
          </cell>
          <cell r="S37">
            <v>95.622713879653006</v>
          </cell>
          <cell r="T37">
            <v>96.812046110699995</v>
          </cell>
          <cell r="U37">
            <v>100</v>
          </cell>
          <cell r="V37">
            <v>100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97.393904543469347</v>
          </cell>
          <cell r="AB37">
            <v>99.318094443444338</v>
          </cell>
          <cell r="AC37">
            <v>96.692167752665341</v>
          </cell>
          <cell r="AD37">
            <v>99.674315381509743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57.63</v>
          </cell>
          <cell r="AJ37">
            <v>56.92</v>
          </cell>
          <cell r="AK37">
            <v>0</v>
          </cell>
          <cell r="AL37">
            <v>100</v>
          </cell>
          <cell r="AM37">
            <v>0</v>
          </cell>
          <cell r="AN37">
            <v>0</v>
          </cell>
          <cell r="AO37">
            <v>0</v>
          </cell>
          <cell r="AP37">
            <v>79.727439513882501</v>
          </cell>
          <cell r="AQ37">
            <v>0</v>
          </cell>
          <cell r="AR37">
            <v>95.050671399999999</v>
          </cell>
          <cell r="AS37">
            <v>0</v>
          </cell>
          <cell r="AT37">
            <v>99.627049999999997</v>
          </cell>
          <cell r="AU37">
            <v>94.162090000000006</v>
          </cell>
          <cell r="AV37">
            <v>99.371829885511644</v>
          </cell>
          <cell r="AW37">
            <v>98.042277367491707</v>
          </cell>
          <cell r="AX37">
            <v>96.801487700757789</v>
          </cell>
          <cell r="AY37">
            <v>0</v>
          </cell>
          <cell r="AZ37">
            <v>0</v>
          </cell>
          <cell r="BA37">
            <v>0</v>
          </cell>
          <cell r="BB37">
            <v>98.126298259342889</v>
          </cell>
          <cell r="BC37">
            <v>40.657273000000004</v>
          </cell>
          <cell r="BD37">
            <v>42.831346000000003</v>
          </cell>
          <cell r="BE37">
            <v>86.386536927446599</v>
          </cell>
          <cell r="BF37">
            <v>92.95785062393324</v>
          </cell>
          <cell r="BG37">
            <v>64.504972510485345</v>
          </cell>
          <cell r="BH37">
            <v>70.069400957270744</v>
          </cell>
          <cell r="BI37">
            <v>0</v>
          </cell>
          <cell r="BJ37">
            <v>0</v>
          </cell>
          <cell r="BK37">
            <v>99.997</v>
          </cell>
          <cell r="BL37">
            <v>99.996930000000006</v>
          </cell>
          <cell r="BM37">
            <v>90.191619000000003</v>
          </cell>
          <cell r="BN37">
            <v>72.599999999999994</v>
          </cell>
        </row>
        <row r="38">
          <cell r="A38" t="str">
            <v>Газ лимитный</v>
          </cell>
          <cell r="B38" t="str">
            <v>%</v>
          </cell>
          <cell r="C38">
            <v>100</v>
          </cell>
          <cell r="D38">
            <v>96.24503</v>
          </cell>
          <cell r="E38">
            <v>65.731099999999998</v>
          </cell>
          <cell r="F38">
            <v>30.270700000000001</v>
          </cell>
          <cell r="G38">
            <v>100</v>
          </cell>
          <cell r="H38">
            <v>100</v>
          </cell>
          <cell r="I38">
            <v>99.994</v>
          </cell>
          <cell r="J38">
            <v>99.86</v>
          </cell>
          <cell r="K38">
            <v>98.342297264999999</v>
          </cell>
          <cell r="L38">
            <v>94.832221816000001</v>
          </cell>
          <cell r="M38">
            <v>24.4</v>
          </cell>
          <cell r="N38">
            <v>27.548000000000002</v>
          </cell>
          <cell r="O38">
            <v>100</v>
          </cell>
          <cell r="P38">
            <v>93.104492237000002</v>
          </cell>
          <cell r="Q38">
            <v>26.757532281205201</v>
          </cell>
          <cell r="R38">
            <v>21.633218341139216</v>
          </cell>
          <cell r="S38">
            <v>95.622713879653006</v>
          </cell>
          <cell r="T38">
            <v>92.119161138199999</v>
          </cell>
          <cell r="Y38">
            <v>0</v>
          </cell>
          <cell r="Z38">
            <v>0</v>
          </cell>
          <cell r="AA38">
            <v>88.893641351195782</v>
          </cell>
          <cell r="AB38">
            <v>84.573231038437584</v>
          </cell>
          <cell r="AC38">
            <v>86.516054456146662</v>
          </cell>
          <cell r="AD38">
            <v>75.58921140741603</v>
          </cell>
          <cell r="AG38">
            <v>0</v>
          </cell>
          <cell r="AH38">
            <v>0</v>
          </cell>
          <cell r="AI38">
            <v>44.57</v>
          </cell>
          <cell r="AJ38">
            <v>25.62</v>
          </cell>
          <cell r="AP38">
            <v>26.858000000000001</v>
          </cell>
          <cell r="AR38">
            <v>41.380958900000003</v>
          </cell>
          <cell r="AT38">
            <v>51.544550000000001</v>
          </cell>
          <cell r="AU38">
            <v>94.162090000000006</v>
          </cell>
          <cell r="AV38">
            <v>88.190633997637093</v>
          </cell>
          <cell r="AW38">
            <v>98.042277367491707</v>
          </cell>
          <cell r="AX38">
            <v>92.67234342221002</v>
          </cell>
          <cell r="BB38">
            <v>36.561858731431158</v>
          </cell>
          <cell r="BC38">
            <v>40.657273000000004</v>
          </cell>
          <cell r="BD38">
            <v>38.969576000000004</v>
          </cell>
          <cell r="BE38">
            <v>27.765151229580812</v>
          </cell>
          <cell r="BF38">
            <v>26.758980511006143</v>
          </cell>
          <cell r="BG38">
            <v>49.972055777099918</v>
          </cell>
          <cell r="BH38">
            <v>65.824194313371905</v>
          </cell>
          <cell r="BK38">
            <v>88.858999999999995</v>
          </cell>
          <cell r="BL38">
            <v>69.619</v>
          </cell>
          <cell r="BM38">
            <v>71.944760000000002</v>
          </cell>
          <cell r="BN38">
            <v>58.26</v>
          </cell>
        </row>
        <row r="39">
          <cell r="A39" t="str">
            <v>Газ сверхлимитный</v>
          </cell>
          <cell r="B39" t="str">
            <v>%</v>
          </cell>
          <cell r="F39">
            <v>2.5579999999999998</v>
          </cell>
          <cell r="O39">
            <v>0</v>
          </cell>
          <cell r="P39">
            <v>2.4067757630000002</v>
          </cell>
          <cell r="R39">
            <v>35.88663898706929</v>
          </cell>
          <cell r="T39">
            <v>4.6928849724999964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1.871582061366901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R39">
            <v>53.669712500000003</v>
          </cell>
          <cell r="AT39">
            <v>48.082500000000003</v>
          </cell>
          <cell r="AV39">
            <v>3.1832487615519298</v>
          </cell>
          <cell r="AX39">
            <v>3.4085295461388045</v>
          </cell>
          <cell r="BB39">
            <v>61.56443952791173</v>
          </cell>
          <cell r="BD39">
            <v>3.8617699999999999</v>
          </cell>
          <cell r="BF39">
            <v>3.8039393107508932</v>
          </cell>
          <cell r="BG39">
            <v>14.53291673338542</v>
          </cell>
          <cell r="BH39">
            <v>4.2452066438988432</v>
          </cell>
          <cell r="BK39">
            <v>0.73</v>
          </cell>
          <cell r="BL39">
            <v>2.8546</v>
          </cell>
          <cell r="BM39">
            <v>18.246859000000001</v>
          </cell>
          <cell r="BN39">
            <v>14.34</v>
          </cell>
        </row>
        <row r="40">
          <cell r="A40" t="str">
            <v>Газ коммерческий</v>
          </cell>
          <cell r="B40" t="str">
            <v>%</v>
          </cell>
          <cell r="D40">
            <v>3.7549700000000001</v>
          </cell>
          <cell r="F40">
            <v>42.793100000000003</v>
          </cell>
          <cell r="L40">
            <v>4.6331439000000003</v>
          </cell>
          <cell r="M40">
            <v>40.47</v>
          </cell>
          <cell r="N40">
            <v>45.699000000000005</v>
          </cell>
          <cell r="O40">
            <v>0</v>
          </cell>
          <cell r="P40">
            <v>4.4887319999999997</v>
          </cell>
          <cell r="U40">
            <v>100</v>
          </cell>
          <cell r="V40">
            <v>100</v>
          </cell>
          <cell r="Y40">
            <v>0</v>
          </cell>
          <cell r="Z40">
            <v>0</v>
          </cell>
          <cell r="AA40">
            <v>8.5002631922735699</v>
          </cell>
          <cell r="AB40">
            <v>14.744863405006752</v>
          </cell>
          <cell r="AC40">
            <v>10.176113296518681</v>
          </cell>
          <cell r="AD40">
            <v>22.213521912726822</v>
          </cell>
          <cell r="AG40">
            <v>0</v>
          </cell>
          <cell r="AH40">
            <v>0</v>
          </cell>
          <cell r="AI40">
            <v>13.06</v>
          </cell>
          <cell r="AJ40">
            <v>31.3</v>
          </cell>
          <cell r="AL40">
            <v>100</v>
          </cell>
          <cell r="AP40">
            <v>52.869439513882497</v>
          </cell>
          <cell r="AV40">
            <v>7.9979471263226101</v>
          </cell>
          <cell r="AX40">
            <v>0.72061473240896257</v>
          </cell>
          <cell r="BE40">
            <v>58.62138569786579</v>
          </cell>
          <cell r="BF40">
            <v>62.394930802176198</v>
          </cell>
          <cell r="BK40">
            <v>10.407999999999999</v>
          </cell>
          <cell r="BL40">
            <v>27.523330000000001</v>
          </cell>
        </row>
        <row r="41">
          <cell r="A41" t="str">
            <v xml:space="preserve"> - др.виды топлива</v>
          </cell>
          <cell r="B41" t="str">
            <v>%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10.796582501403124</v>
          </cell>
          <cell r="AQ41">
            <v>0</v>
          </cell>
          <cell r="AR41">
            <v>4.8332E-2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0.33327670813567317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Торф</v>
          </cell>
          <cell r="B42" t="str">
            <v>%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P42">
            <v>10.796582501403124</v>
          </cell>
          <cell r="AR42">
            <v>4.8332E-2</v>
          </cell>
          <cell r="BF42">
            <v>0.33327670813567317</v>
          </cell>
        </row>
        <row r="43">
          <cell r="A43" t="str">
            <v>Сланцы</v>
          </cell>
          <cell r="B43" t="str">
            <v>%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 t="str">
            <v>Добавить строки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ПЕРЕВОДНОЙ КОЭФФИЦИЕНТ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 xml:space="preserve"> - уголь всего, в том числе:</v>
          </cell>
          <cell r="C47">
            <v>0</v>
          </cell>
          <cell r="D47">
            <v>0</v>
          </cell>
          <cell r="E47">
            <v>0.82800499999999999</v>
          </cell>
          <cell r="F47">
            <v>0.86019999999999996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0.56000000000000005</v>
          </cell>
          <cell r="N47">
            <v>0.58599999999999997</v>
          </cell>
          <cell r="O47">
            <v>0</v>
          </cell>
          <cell r="P47">
            <v>0</v>
          </cell>
          <cell r="Q47">
            <v>0.58778521753981428</v>
          </cell>
          <cell r="R47">
            <v>0.59102727230266883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0.56999169999999999</v>
          </cell>
          <cell r="X47">
            <v>0.54472130760253379</v>
          </cell>
          <cell r="Y47">
            <v>0.61837660570296926</v>
          </cell>
          <cell r="Z47">
            <v>0.57865202461590859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0.45405466877868489</v>
          </cell>
          <cell r="AF47">
            <v>0.54652976455519542</v>
          </cell>
          <cell r="AG47">
            <v>0.77596214505247485</v>
          </cell>
          <cell r="AH47">
            <v>0.75653129462873181</v>
          </cell>
          <cell r="AI47">
            <v>0.41799515371956336</v>
          </cell>
          <cell r="AJ47">
            <v>0.3965535452618783</v>
          </cell>
          <cell r="AK47">
            <v>0</v>
          </cell>
          <cell r="AL47">
            <v>0</v>
          </cell>
          <cell r="AM47">
            <v>0.53857139836034384</v>
          </cell>
          <cell r="AN47">
            <v>0.53930708177077058</v>
          </cell>
          <cell r="AO47">
            <v>0</v>
          </cell>
          <cell r="AP47">
            <v>0.37843907916900615</v>
          </cell>
          <cell r="AQ47">
            <v>0</v>
          </cell>
          <cell r="AR47">
            <v>0.54524547000000001</v>
          </cell>
          <cell r="AS47">
            <v>0</v>
          </cell>
          <cell r="AT47">
            <v>0.69126620900076274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0.57176732722809476</v>
          </cell>
          <cell r="BA47">
            <v>0</v>
          </cell>
          <cell r="BB47">
            <v>0</v>
          </cell>
          <cell r="BC47">
            <v>0.72447761925175613</v>
          </cell>
          <cell r="BD47">
            <v>0.71043420017546011</v>
          </cell>
          <cell r="BE47">
            <v>0</v>
          </cell>
          <cell r="BF47">
            <v>0</v>
          </cell>
          <cell r="BG47">
            <v>0.47518129454407831</v>
          </cell>
          <cell r="BH47">
            <v>0.43166271998476674</v>
          </cell>
          <cell r="BI47">
            <v>0.55000007208672319</v>
          </cell>
          <cell r="BJ47">
            <v>0.52656824993194984</v>
          </cell>
          <cell r="BK47">
            <v>0</v>
          </cell>
          <cell r="BL47">
            <v>0</v>
          </cell>
          <cell r="BM47">
            <v>0.669937</v>
          </cell>
          <cell r="BN47">
            <v>0.61270000000000002</v>
          </cell>
        </row>
        <row r="48">
          <cell r="A48" t="str">
            <v>Уголь разреза-1</v>
          </cell>
          <cell r="E48">
            <v>0.82800499999999999</v>
          </cell>
          <cell r="F48">
            <v>0.86019999999999996</v>
          </cell>
          <cell r="M48">
            <v>0.56000000000000005</v>
          </cell>
          <cell r="N48">
            <v>0.58599999999999997</v>
          </cell>
          <cell r="Q48">
            <v>0.58778521753981428</v>
          </cell>
          <cell r="R48">
            <v>0.59102727230266883</v>
          </cell>
          <cell r="W48">
            <v>0.56999169999999999</v>
          </cell>
          <cell r="X48">
            <v>0.54479202000000004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0.42</v>
          </cell>
          <cell r="AF48">
            <v>0.44755188559152964</v>
          </cell>
          <cell r="AG48">
            <v>0.77596214505247485</v>
          </cell>
          <cell r="AH48">
            <v>0.75805144277531622</v>
          </cell>
          <cell r="AI48">
            <v>0.41799515371956336</v>
          </cell>
          <cell r="AJ48">
            <v>0.3965535452618783</v>
          </cell>
          <cell r="AM48">
            <v>0.53857139836034384</v>
          </cell>
          <cell r="AN48">
            <v>0.53930708177077058</v>
          </cell>
          <cell r="AP48">
            <v>0.58346839546191243</v>
          </cell>
          <cell r="AR48">
            <v>0.54524547000000001</v>
          </cell>
          <cell r="AT48">
            <v>0.69126620900076274</v>
          </cell>
          <cell r="AZ48">
            <v>0.57176732722809476</v>
          </cell>
          <cell r="BC48">
            <v>0.71499999999999997</v>
          </cell>
          <cell r="BD48">
            <v>0.71041799999999999</v>
          </cell>
          <cell r="BI48">
            <v>0.55000007208672319</v>
          </cell>
          <cell r="BJ48">
            <v>0.54</v>
          </cell>
          <cell r="BM48">
            <v>0.669937</v>
          </cell>
          <cell r="BN48">
            <v>0.61270000000000002</v>
          </cell>
        </row>
        <row r="49">
          <cell r="A49" t="str">
            <v>Уголь разреза-2</v>
          </cell>
          <cell r="W49">
            <v>0</v>
          </cell>
          <cell r="X49">
            <v>0.39976200000000001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0.56000000000000005</v>
          </cell>
          <cell r="AF49">
            <v>0.57294417075827653</v>
          </cell>
          <cell r="AG49">
            <v>0</v>
          </cell>
          <cell r="AH49">
            <v>0.72792746992035251</v>
          </cell>
          <cell r="AI49">
            <v>0</v>
          </cell>
          <cell r="AJ49">
            <v>0</v>
          </cell>
          <cell r="AP49">
            <v>0.26975945017182129</v>
          </cell>
          <cell r="BC49">
            <v>0.82899999999999996</v>
          </cell>
          <cell r="BD49">
            <v>0.81395300000000004</v>
          </cell>
          <cell r="BJ49">
            <v>0.51741185759751163</v>
          </cell>
        </row>
        <row r="50">
          <cell r="A50" t="str">
            <v>Добавить строки</v>
          </cell>
          <cell r="AA50">
            <v>0</v>
          </cell>
          <cell r="AB50">
            <v>0</v>
          </cell>
        </row>
        <row r="51">
          <cell r="A51" t="str">
            <v xml:space="preserve"> - мазут</v>
          </cell>
          <cell r="E51">
            <v>1.2768999999999999</v>
          </cell>
          <cell r="F51">
            <v>1.1821999999999999</v>
          </cell>
          <cell r="I51">
            <v>1.44</v>
          </cell>
          <cell r="J51">
            <v>1.44</v>
          </cell>
          <cell r="K51">
            <v>1.39986671109</v>
          </cell>
          <cell r="L51">
            <v>1.3890822</v>
          </cell>
          <cell r="M51">
            <v>1.35</v>
          </cell>
          <cell r="N51">
            <v>1.35</v>
          </cell>
          <cell r="R51">
            <v>1.3733333333333333</v>
          </cell>
          <cell r="S51">
            <v>1.3359626315691</v>
          </cell>
          <cell r="T51">
            <v>1.3167827720341401</v>
          </cell>
          <cell r="W51">
            <v>1.37381</v>
          </cell>
          <cell r="X51">
            <v>1.37005</v>
          </cell>
          <cell r="Y51">
            <v>1.3909893592936382</v>
          </cell>
          <cell r="Z51">
            <v>1.3512773722627738</v>
          </cell>
          <cell r="AA51">
            <v>1.39</v>
          </cell>
          <cell r="AB51">
            <v>1.3929002934238537</v>
          </cell>
          <cell r="AC51">
            <v>1.4</v>
          </cell>
          <cell r="AD51">
            <v>1.3997514498757249</v>
          </cell>
          <cell r="AE51">
            <v>1.4</v>
          </cell>
          <cell r="AF51">
            <v>1.4</v>
          </cell>
          <cell r="AG51">
            <v>1.2900135061816753</v>
          </cell>
          <cell r="AH51">
            <v>1.3046272937761343</v>
          </cell>
          <cell r="AI51">
            <v>1.37</v>
          </cell>
          <cell r="AJ51">
            <v>1.37</v>
          </cell>
          <cell r="AM51">
            <v>1.3339952343129469</v>
          </cell>
          <cell r="AN51">
            <v>1.3089646046973205</v>
          </cell>
          <cell r="AP51">
            <v>1.3627684964200479</v>
          </cell>
          <cell r="AR51">
            <v>1.3813127000000001</v>
          </cell>
          <cell r="AU51">
            <v>1.3714327199749148</v>
          </cell>
          <cell r="AV51">
            <v>1.3742999377722465</v>
          </cell>
          <cell r="AW51">
            <v>1.4001492973288761</v>
          </cell>
          <cell r="AX51">
            <v>1.3866510358611677</v>
          </cell>
          <cell r="AZ51">
            <v>1.3597459043798061</v>
          </cell>
          <cell r="BB51">
            <v>1.4047814367748741</v>
          </cell>
          <cell r="BC51">
            <v>1.39995048</v>
          </cell>
          <cell r="BD51">
            <v>1.345839</v>
          </cell>
          <cell r="BE51">
            <v>1.399999016778672</v>
          </cell>
          <cell r="BF51">
            <v>1.4055199698568199</v>
          </cell>
          <cell r="BG51">
            <v>1.3702857142857143</v>
          </cell>
          <cell r="BH51">
            <v>1.3624374375339796</v>
          </cell>
          <cell r="BI51">
            <v>1.37</v>
          </cell>
          <cell r="BJ51">
            <v>1.2338762214983714</v>
          </cell>
          <cell r="BM51">
            <v>1.22</v>
          </cell>
          <cell r="BN51">
            <v>1.4257</v>
          </cell>
        </row>
        <row r="52">
          <cell r="A52" t="str">
            <v xml:space="preserve"> - газ всего, в том числе:</v>
          </cell>
          <cell r="C52">
            <v>1.1399999999999999</v>
          </cell>
          <cell r="D52">
            <v>1.1445584158265611</v>
          </cell>
          <cell r="E52">
            <v>1.131</v>
          </cell>
          <cell r="F52">
            <v>1.1451999999999998</v>
          </cell>
          <cell r="G52">
            <v>1.1714285714285715</v>
          </cell>
          <cell r="H52">
            <v>1.1762680000000001</v>
          </cell>
          <cell r="I52">
            <v>1.1618470000000001</v>
          </cell>
          <cell r="J52">
            <v>1.1311</v>
          </cell>
          <cell r="K52">
            <v>1.1399989021800001</v>
          </cell>
          <cell r="L52">
            <v>1.1427011051590614</v>
          </cell>
          <cell r="M52">
            <v>1.1399999999999999</v>
          </cell>
          <cell r="N52">
            <v>1.1399999999999999</v>
          </cell>
          <cell r="O52">
            <v>1.143</v>
          </cell>
          <cell r="P52">
            <v>1.1452887807607373</v>
          </cell>
          <cell r="Q52">
            <v>1.1371951219512195</v>
          </cell>
          <cell r="R52">
            <v>1.1365644519360394</v>
          </cell>
          <cell r="S52">
            <v>1.1406437975421999</v>
          </cell>
          <cell r="T52">
            <v>1.1510256084099997</v>
          </cell>
          <cell r="U52">
            <v>1.19</v>
          </cell>
          <cell r="V52">
            <v>1.184302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1.1285682163668607</v>
          </cell>
          <cell r="AB52">
            <v>1.1376709818520403</v>
          </cell>
          <cell r="AC52">
            <v>1.2320630948409683</v>
          </cell>
          <cell r="AD52">
            <v>1.1955734550025094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1.1299999999999999</v>
          </cell>
          <cell r="AJ52">
            <v>1.1270239700052942</v>
          </cell>
          <cell r="AK52">
            <v>0</v>
          </cell>
          <cell r="AL52">
            <v>1.1837763333884801</v>
          </cell>
          <cell r="AM52">
            <v>0</v>
          </cell>
          <cell r="AN52">
            <v>0</v>
          </cell>
          <cell r="AO52">
            <v>0</v>
          </cell>
          <cell r="AP52">
            <v>1.1442601484068091</v>
          </cell>
          <cell r="AQ52">
            <v>0</v>
          </cell>
          <cell r="AR52">
            <v>1.14275489</v>
          </cell>
          <cell r="AS52">
            <v>0</v>
          </cell>
          <cell r="AT52">
            <v>1.1383760000000001</v>
          </cell>
          <cell r="AU52">
            <v>1.1285708257142155</v>
          </cell>
          <cell r="AV52">
            <v>1.145326702465485</v>
          </cell>
          <cell r="AW52">
            <v>1.1300007847445657</v>
          </cell>
          <cell r="AX52">
            <v>1.1771196408607183</v>
          </cell>
          <cell r="AY52">
            <v>0</v>
          </cell>
          <cell r="AZ52">
            <v>0</v>
          </cell>
          <cell r="BA52">
            <v>0</v>
          </cell>
          <cell r="BB52">
            <v>1.1407555593110539</v>
          </cell>
          <cell r="BC52">
            <v>1.1419999999999999</v>
          </cell>
          <cell r="BD52">
            <v>1.1565209999999999</v>
          </cell>
          <cell r="BE52">
            <v>1.1493</v>
          </cell>
          <cell r="BF52">
            <v>1.1427774299870035</v>
          </cell>
          <cell r="BG52">
            <v>1.1285714285714286</v>
          </cell>
          <cell r="BH52">
            <v>1.1418544829628521</v>
          </cell>
          <cell r="BI52">
            <v>0</v>
          </cell>
          <cell r="BJ52">
            <v>0</v>
          </cell>
          <cell r="BK52">
            <v>1.130035544526196</v>
          </cell>
          <cell r="BL52">
            <v>1.1399999999999999</v>
          </cell>
          <cell r="BM52">
            <v>1.1279999999999999</v>
          </cell>
          <cell r="BN52">
            <v>1.1425000000000001</v>
          </cell>
        </row>
        <row r="53">
          <cell r="A53" t="str">
            <v>Газ лимитный</v>
          </cell>
          <cell r="C53">
            <v>1.1399999999999999</v>
          </cell>
          <cell r="D53">
            <v>1.1447369999999999</v>
          </cell>
          <cell r="E53">
            <v>1.131</v>
          </cell>
          <cell r="F53">
            <v>1.1452</v>
          </cell>
          <cell r="G53">
            <v>1.1714285714285715</v>
          </cell>
          <cell r="H53">
            <v>1.1762680000000001</v>
          </cell>
          <cell r="I53">
            <v>1.1618470000000001</v>
          </cell>
          <cell r="J53">
            <v>1.1311</v>
          </cell>
          <cell r="K53">
            <v>1.1399989021800001</v>
          </cell>
          <cell r="L53">
            <v>1.14273</v>
          </cell>
          <cell r="M53">
            <v>1.1399999999999999</v>
          </cell>
          <cell r="N53">
            <v>1.1399999999999999</v>
          </cell>
          <cell r="O53">
            <v>1.143</v>
          </cell>
          <cell r="P53">
            <v>1.1452833238756199</v>
          </cell>
          <cell r="Q53">
            <v>1.1371951219512195</v>
          </cell>
          <cell r="R53">
            <v>1.1365644519360392</v>
          </cell>
          <cell r="S53">
            <v>1.1406437975421999</v>
          </cell>
          <cell r="T53">
            <v>1.1510256084099999</v>
          </cell>
          <cell r="Y53">
            <v>0</v>
          </cell>
          <cell r="Z53">
            <v>0</v>
          </cell>
          <cell r="AA53">
            <v>1.1285696441025532</v>
          </cell>
          <cell r="AB53">
            <v>1.1375490151521361</v>
          </cell>
          <cell r="AC53">
            <v>1.221857084698706</v>
          </cell>
          <cell r="AD53">
            <v>1.1595326099916539</v>
          </cell>
          <cell r="AG53">
            <v>0</v>
          </cell>
          <cell r="AH53">
            <v>0</v>
          </cell>
          <cell r="AI53">
            <v>1.1299999999999999</v>
          </cell>
          <cell r="AJ53">
            <v>1.1270239700052942</v>
          </cell>
          <cell r="AP53">
            <v>1.1442601484068091</v>
          </cell>
          <cell r="AR53">
            <v>1.14275489</v>
          </cell>
          <cell r="AT53">
            <v>1.1383760000000001</v>
          </cell>
          <cell r="AU53">
            <v>1.1285708257142155</v>
          </cell>
          <cell r="AV53">
            <v>1.1453267024654852</v>
          </cell>
          <cell r="AW53">
            <v>1.1300007847445657</v>
          </cell>
          <cell r="AX53">
            <v>1.1771196408607183</v>
          </cell>
          <cell r="BB53">
            <v>1.1407555593110539</v>
          </cell>
          <cell r="BC53">
            <v>1.1419999999999999</v>
          </cell>
          <cell r="BD53">
            <v>1.1565209999999999</v>
          </cell>
          <cell r="BE53">
            <v>1.1493</v>
          </cell>
          <cell r="BF53">
            <v>1.1427774299870035</v>
          </cell>
          <cell r="BG53">
            <v>1.1285714285714286</v>
          </cell>
          <cell r="BH53">
            <v>1.1424533121076228</v>
          </cell>
          <cell r="BK53">
            <v>1.1300399999999999</v>
          </cell>
          <cell r="BL53">
            <v>1.1399999999999999</v>
          </cell>
          <cell r="BM53">
            <v>1.1279999999999999</v>
          </cell>
          <cell r="BN53">
            <v>1.1425000000000001</v>
          </cell>
        </row>
        <row r="54">
          <cell r="A54" t="str">
            <v>Газ сверхлимитный</v>
          </cell>
          <cell r="F54">
            <v>1.1452</v>
          </cell>
          <cell r="O54">
            <v>0</v>
          </cell>
          <cell r="P54">
            <v>1.1455</v>
          </cell>
          <cell r="R54">
            <v>1.1365644519360392</v>
          </cell>
          <cell r="T54">
            <v>1.1510256084099999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1.1700761893334934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R54">
            <v>1.14275489</v>
          </cell>
          <cell r="AT54">
            <v>1.1383760000000001</v>
          </cell>
          <cell r="AV54">
            <v>1.1453267024654852</v>
          </cell>
          <cell r="AX54">
            <v>1.1771196408607183</v>
          </cell>
          <cell r="BB54">
            <v>1.1407555593110539</v>
          </cell>
          <cell r="BD54">
            <v>1.1565209999999999</v>
          </cell>
          <cell r="BF54">
            <v>1.1427774299870035</v>
          </cell>
          <cell r="BG54">
            <v>1.1285714285714286</v>
          </cell>
          <cell r="BH54">
            <v>1.1326490010053785</v>
          </cell>
          <cell r="BK54">
            <v>1.1299999999999999</v>
          </cell>
          <cell r="BL54">
            <v>1.1399999999999999</v>
          </cell>
          <cell r="BM54">
            <v>1.1279999999999999</v>
          </cell>
          <cell r="BN54">
            <v>1.1425000000000001</v>
          </cell>
        </row>
        <row r="55">
          <cell r="A55" t="str">
            <v>Газ коммерческий</v>
          </cell>
          <cell r="D55">
            <v>1.1399999999999999</v>
          </cell>
          <cell r="F55">
            <v>1.1452</v>
          </cell>
          <cell r="L55">
            <v>1.14211</v>
          </cell>
          <cell r="M55">
            <v>1.1399999999999999</v>
          </cell>
          <cell r="N55">
            <v>1.1399999999999999</v>
          </cell>
          <cell r="O55">
            <v>0</v>
          </cell>
          <cell r="P55">
            <v>1.1452887360553019</v>
          </cell>
          <cell r="U55">
            <v>1.19</v>
          </cell>
          <cell r="V55">
            <v>1.184302</v>
          </cell>
          <cell r="Y55">
            <v>0</v>
          </cell>
          <cell r="Z55">
            <v>0</v>
          </cell>
          <cell r="AA55">
            <v>1.1285532856779998</v>
          </cell>
          <cell r="AB55">
            <v>1.1383710610451128</v>
          </cell>
          <cell r="AC55">
            <v>1.3262465510445409</v>
          </cell>
          <cell r="AD55">
            <v>1.3397342408037596</v>
          </cell>
          <cell r="AG55">
            <v>0</v>
          </cell>
          <cell r="AH55">
            <v>0</v>
          </cell>
          <cell r="AI55">
            <v>1.1299999999999999</v>
          </cell>
          <cell r="AJ55">
            <v>1.1270239700052942</v>
          </cell>
          <cell r="AL55">
            <v>1.1837763333884801</v>
          </cell>
          <cell r="AP55">
            <v>1.1442601484068091</v>
          </cell>
          <cell r="AV55">
            <v>1.1453267024654852</v>
          </cell>
          <cell r="AX55">
            <v>1.1771196408607183</v>
          </cell>
          <cell r="BE55">
            <v>1.1493</v>
          </cell>
          <cell r="BF55">
            <v>1.1427774299870035</v>
          </cell>
          <cell r="BK55">
            <v>1.1299999999999999</v>
          </cell>
          <cell r="BL55">
            <v>1.1399999999999999</v>
          </cell>
        </row>
        <row r="56">
          <cell r="A56" t="str">
            <v xml:space="preserve"> - др.виды топлива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0.32681242807825084</v>
          </cell>
          <cell r="AQ56">
            <v>0</v>
          </cell>
          <cell r="AR56">
            <v>0.55810000000000004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1.1415937178790132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A57" t="str">
            <v>Торф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P57">
            <v>0.32681242807825084</v>
          </cell>
          <cell r="AR57">
            <v>0.55810000000000004</v>
          </cell>
          <cell r="BF57">
            <v>1.1415937178790132</v>
          </cell>
        </row>
        <row r="58">
          <cell r="A58" t="str">
            <v>Сланцы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A59" t="str">
            <v>Добавить строки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1">
          <cell r="A61" t="str">
            <v>РАСХОД НАТУРАЛЬНОГО ТОПЛИВА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 xml:space="preserve"> - уголь всего, в том числе:</v>
          </cell>
          <cell r="B62" t="str">
            <v>тыс. тнт</v>
          </cell>
          <cell r="C62">
            <v>0</v>
          </cell>
          <cell r="D62">
            <v>0</v>
          </cell>
          <cell r="E62">
            <v>637.17148215115844</v>
          </cell>
          <cell r="F62">
            <v>426.38991049363926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456.41403708471421</v>
          </cell>
          <cell r="N62">
            <v>319.75143407046085</v>
          </cell>
          <cell r="O62">
            <v>0</v>
          </cell>
          <cell r="P62">
            <v>0</v>
          </cell>
          <cell r="Q62">
            <v>1737.0290533562813</v>
          </cell>
          <cell r="R62">
            <v>706.5409999999996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2805.8302813291384</v>
          </cell>
          <cell r="X62">
            <v>3304.1349943976306</v>
          </cell>
          <cell r="Y62">
            <v>1796.6430000000005</v>
          </cell>
          <cell r="Z62">
            <v>2020.482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1397.2616255220805</v>
          </cell>
          <cell r="AF62">
            <v>1163.1480852964626</v>
          </cell>
          <cell r="AG62">
            <v>1088.9819269826041</v>
          </cell>
          <cell r="AH62">
            <v>1169.3699999999999</v>
          </cell>
          <cell r="AI62">
            <v>2172.0713713556788</v>
          </cell>
          <cell r="AJ62">
            <v>2397.0107523074789</v>
          </cell>
          <cell r="AK62">
            <v>0</v>
          </cell>
          <cell r="AL62">
            <v>0</v>
          </cell>
          <cell r="AM62">
            <v>3546.4751878013994</v>
          </cell>
          <cell r="AN62">
            <v>4208.6309357768205</v>
          </cell>
          <cell r="AO62">
            <v>0</v>
          </cell>
          <cell r="AP62">
            <v>178.1</v>
          </cell>
          <cell r="AQ62">
            <v>0</v>
          </cell>
          <cell r="AR62">
            <v>58.790032803812387</v>
          </cell>
          <cell r="AS62">
            <v>0</v>
          </cell>
          <cell r="AT62">
            <v>5.244295371186511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10192.34</v>
          </cell>
          <cell r="BA62">
            <v>0</v>
          </cell>
          <cell r="BB62">
            <v>0</v>
          </cell>
          <cell r="BC62">
            <v>2165.1006746841285</v>
          </cell>
          <cell r="BD62">
            <v>2198.505833227523</v>
          </cell>
          <cell r="BE62">
            <v>0</v>
          </cell>
          <cell r="BF62">
            <v>0</v>
          </cell>
          <cell r="BG62">
            <v>1572.4335292215294</v>
          </cell>
          <cell r="BH62">
            <v>1528.9182258391236</v>
          </cell>
          <cell r="BI62">
            <v>2758.8599134178066</v>
          </cell>
          <cell r="BJ62">
            <v>2858.1859999999997</v>
          </cell>
          <cell r="BK62">
            <v>0</v>
          </cell>
          <cell r="BL62">
            <v>0</v>
          </cell>
          <cell r="BM62">
            <v>28.938572026921932</v>
          </cell>
          <cell r="BN62">
            <v>120.99939959122452</v>
          </cell>
        </row>
        <row r="63">
          <cell r="A63" t="str">
            <v>Уголь разреза-1</v>
          </cell>
          <cell r="B63" t="str">
            <v>тыс. тнт</v>
          </cell>
          <cell r="C63">
            <v>0</v>
          </cell>
          <cell r="D63">
            <v>0</v>
          </cell>
          <cell r="E63">
            <v>637.17148215115844</v>
          </cell>
          <cell r="F63">
            <v>426.38991049363926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456.41403708471421</v>
          </cell>
          <cell r="N63">
            <v>319.75143407046085</v>
          </cell>
          <cell r="O63">
            <v>0</v>
          </cell>
          <cell r="P63">
            <v>0</v>
          </cell>
          <cell r="Q63">
            <v>1737.0290533562813</v>
          </cell>
          <cell r="R63">
            <v>706.5409999999996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2805.8302813291384</v>
          </cell>
          <cell r="X63">
            <v>3302.5239947783375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1057.3810408483573</v>
          </cell>
          <cell r="AF63">
            <v>245.02198008832946</v>
          </cell>
          <cell r="AG63">
            <v>1088.9819269826041</v>
          </cell>
          <cell r="AH63">
            <v>1110.3599999999999</v>
          </cell>
          <cell r="AI63">
            <v>2172.0713713556788</v>
          </cell>
          <cell r="AJ63">
            <v>2397.0107523074789</v>
          </cell>
          <cell r="AK63">
            <v>0</v>
          </cell>
          <cell r="AL63">
            <v>0</v>
          </cell>
          <cell r="AM63">
            <v>3546.4751878013994</v>
          </cell>
          <cell r="AN63">
            <v>4208.6309357768205</v>
          </cell>
          <cell r="AO63">
            <v>0</v>
          </cell>
          <cell r="AP63">
            <v>61.7</v>
          </cell>
          <cell r="AQ63">
            <v>0</v>
          </cell>
          <cell r="AR63">
            <v>58.790032803812387</v>
          </cell>
          <cell r="AS63">
            <v>0</v>
          </cell>
          <cell r="AT63">
            <v>5.244295371186511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10192.34</v>
          </cell>
          <cell r="BA63">
            <v>0</v>
          </cell>
          <cell r="BB63">
            <v>0</v>
          </cell>
          <cell r="BC63">
            <v>1985.1006761194196</v>
          </cell>
          <cell r="BD63">
            <v>2198.1618318729247</v>
          </cell>
          <cell r="BE63">
            <v>0</v>
          </cell>
          <cell r="BF63">
            <v>0</v>
          </cell>
          <cell r="BI63">
            <v>2758.8599134178066</v>
          </cell>
          <cell r="BJ63">
            <v>1158.6022398156792</v>
          </cell>
          <cell r="BK63">
            <v>0</v>
          </cell>
          <cell r="BL63">
            <v>0</v>
          </cell>
          <cell r="BM63">
            <v>28.938572026921932</v>
          </cell>
          <cell r="BN63">
            <v>120.99939959122452</v>
          </cell>
        </row>
        <row r="64">
          <cell r="A64" t="str">
            <v>Уголь разреза-2</v>
          </cell>
          <cell r="B64" t="str">
            <v>тыс. тнт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1.6109996192930687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339.88058467372321</v>
          </cell>
          <cell r="AF64">
            <v>918.12610520813314</v>
          </cell>
          <cell r="AG64">
            <v>0</v>
          </cell>
          <cell r="AH64">
            <v>59.01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116.4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179.99999856470882</v>
          </cell>
          <cell r="BD64">
            <v>0.34400135459832837</v>
          </cell>
          <cell r="BE64">
            <v>0</v>
          </cell>
          <cell r="BF64">
            <v>0</v>
          </cell>
          <cell r="BI64">
            <v>0</v>
          </cell>
          <cell r="BJ64">
            <v>1699.5837601843207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</row>
        <row r="65">
          <cell r="A65" t="str">
            <v>Добавить строки</v>
          </cell>
          <cell r="AA65">
            <v>0</v>
          </cell>
          <cell r="AB65">
            <v>0</v>
          </cell>
        </row>
        <row r="66">
          <cell r="A66" t="str">
            <v xml:space="preserve"> - мазут</v>
          </cell>
          <cell r="B66" t="str">
            <v>тыс. тнт</v>
          </cell>
          <cell r="C66">
            <v>0</v>
          </cell>
          <cell r="D66">
            <v>0</v>
          </cell>
          <cell r="E66">
            <v>60.458912374662063</v>
          </cell>
          <cell r="F66">
            <v>21.557057573637632</v>
          </cell>
          <cell r="G66">
            <v>0</v>
          </cell>
          <cell r="H66">
            <v>0</v>
          </cell>
          <cell r="I66">
            <v>5.6317488194444452E-3</v>
          </cell>
          <cell r="J66">
            <v>4.020325080208334E-2</v>
          </cell>
          <cell r="K66">
            <v>30.010006628611521</v>
          </cell>
          <cell r="L66">
            <v>5.4589935105943308</v>
          </cell>
          <cell r="M66">
            <v>1.0295417232888886</v>
          </cell>
          <cell r="N66">
            <v>0.20783260237037038</v>
          </cell>
          <cell r="O66">
            <v>0</v>
          </cell>
          <cell r="P66">
            <v>0</v>
          </cell>
          <cell r="Q66">
            <v>0</v>
          </cell>
          <cell r="R66">
            <v>0.22500000000000001</v>
          </cell>
          <cell r="S66">
            <v>89.591684735661957</v>
          </cell>
          <cell r="T66">
            <v>67.611000000591972</v>
          </cell>
          <cell r="U66">
            <v>0</v>
          </cell>
          <cell r="V66">
            <v>0</v>
          </cell>
          <cell r="W66">
            <v>11.792020391582533</v>
          </cell>
          <cell r="X66">
            <v>19.070999695714661</v>
          </cell>
          <cell r="Y66">
            <v>4.4170000000000433</v>
          </cell>
          <cell r="Z66">
            <v>2.1920000000000384</v>
          </cell>
          <cell r="AA66">
            <v>68.599999999999994</v>
          </cell>
          <cell r="AB66">
            <v>17.381000000000004</v>
          </cell>
          <cell r="AC66">
            <v>25</v>
          </cell>
          <cell r="AD66">
            <v>2.4140000000000006</v>
          </cell>
          <cell r="AE66">
            <v>0.83991194743214292</v>
          </cell>
          <cell r="AF66">
            <v>0.90995128451857143</v>
          </cell>
          <cell r="AG66">
            <v>86.625641886468273</v>
          </cell>
          <cell r="AH66">
            <v>115.74800000000002</v>
          </cell>
          <cell r="AI66">
            <v>4.5671685312700721</v>
          </cell>
          <cell r="AJ66">
            <v>2.7000003177316612</v>
          </cell>
          <cell r="AK66">
            <v>0</v>
          </cell>
          <cell r="AL66">
            <v>0</v>
          </cell>
          <cell r="AM66">
            <v>2.5180001333391369</v>
          </cell>
          <cell r="AN66">
            <v>3.0229999538693977</v>
          </cell>
          <cell r="AO66">
            <v>0</v>
          </cell>
          <cell r="AP66">
            <v>41.9</v>
          </cell>
          <cell r="AQ66">
            <v>0</v>
          </cell>
          <cell r="AR66">
            <v>0.11366011474505279</v>
          </cell>
          <cell r="AS66">
            <v>0</v>
          </cell>
          <cell r="AT66">
            <v>0</v>
          </cell>
          <cell r="AU66">
            <v>90.51158701616734</v>
          </cell>
          <cell r="AV66">
            <v>9.6420000000000012</v>
          </cell>
          <cell r="AW66">
            <v>30.811000000000046</v>
          </cell>
          <cell r="AX66">
            <v>52.033999999999992</v>
          </cell>
          <cell r="AY66">
            <v>0</v>
          </cell>
          <cell r="AZ66">
            <v>29.91</v>
          </cell>
          <cell r="BA66">
            <v>0</v>
          </cell>
          <cell r="BB66">
            <v>34.131999999999998</v>
          </cell>
          <cell r="BC66">
            <v>20.194285632834386</v>
          </cell>
          <cell r="BD66">
            <v>3.1719979619315826</v>
          </cell>
          <cell r="BE66">
            <v>203.41300000000001</v>
          </cell>
          <cell r="BF66">
            <v>116.77600000000001</v>
          </cell>
          <cell r="BG66">
            <v>39.719453711426183</v>
          </cell>
          <cell r="BH66">
            <v>5.6193405943522858</v>
          </cell>
          <cell r="BI66">
            <v>3.0825961498463927</v>
          </cell>
          <cell r="BJ66">
            <v>3.07</v>
          </cell>
          <cell r="BK66">
            <v>0</v>
          </cell>
          <cell r="BL66">
            <v>0</v>
          </cell>
          <cell r="BM66">
            <v>1.5004225545491803</v>
          </cell>
          <cell r="BN66">
            <v>1.5186374187051972E-2</v>
          </cell>
        </row>
        <row r="67">
          <cell r="A67" t="str">
            <v xml:space="preserve"> - газ всего, в том числе:</v>
          </cell>
          <cell r="B67" t="str">
            <v>млн.куб.м</v>
          </cell>
          <cell r="C67">
            <v>3386.6424897991228</v>
          </cell>
          <cell r="D67">
            <v>3388.9347667605393</v>
          </cell>
          <cell r="E67">
            <v>1025.5981676644367</v>
          </cell>
          <cell r="F67">
            <v>1062.5411764239423</v>
          </cell>
          <cell r="G67">
            <v>2651.3660856097558</v>
          </cell>
          <cell r="H67">
            <v>1364.3972836122377</v>
          </cell>
          <cell r="I67">
            <v>69.796037833742304</v>
          </cell>
          <cell r="J67">
            <v>37.307285912739808</v>
          </cell>
          <cell r="K67">
            <v>2186.1604830757678</v>
          </cell>
          <cell r="L67">
            <v>1234.7535866140895</v>
          </cell>
          <cell r="M67">
            <v>416.25854868957902</v>
          </cell>
          <cell r="N67">
            <v>450.68431458027203</v>
          </cell>
          <cell r="O67">
            <v>474.90622922134753</v>
          </cell>
          <cell r="P67">
            <v>417.488</v>
          </cell>
          <cell r="Q67">
            <v>328</v>
          </cell>
          <cell r="R67">
            <v>497.74300000000028</v>
          </cell>
          <cell r="S67">
            <v>2292.2822979992548</v>
          </cell>
          <cell r="T67">
            <v>2348.896480013248</v>
          </cell>
          <cell r="U67">
            <v>6035.7137176034821</v>
          </cell>
          <cell r="V67">
            <v>3212.885285973714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3157.6</v>
          </cell>
          <cell r="AB67">
            <v>3151.6206479921516</v>
          </cell>
          <cell r="AC67">
            <v>830.36900000000003</v>
          </cell>
          <cell r="AD67">
            <v>868.80400000000009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1100.3726388959999</v>
          </cell>
          <cell r="AJ67">
            <v>1118.7750482122692</v>
          </cell>
          <cell r="AK67">
            <v>0</v>
          </cell>
          <cell r="AL67">
            <v>3970.7670000000212</v>
          </cell>
          <cell r="AM67">
            <v>0</v>
          </cell>
          <cell r="AN67">
            <v>0</v>
          </cell>
          <cell r="AO67">
            <v>0</v>
          </cell>
          <cell r="AP67">
            <v>916.4</v>
          </cell>
          <cell r="AQ67">
            <v>0</v>
          </cell>
          <cell r="AR67">
            <v>545.54100020299848</v>
          </cell>
          <cell r="AS67">
            <v>0</v>
          </cell>
          <cell r="AT67">
            <v>850.80812471473382</v>
          </cell>
          <cell r="AU67">
            <v>1774.061051516115</v>
          </cell>
          <cell r="AV67">
            <v>1830.2280000000001</v>
          </cell>
          <cell r="AW67">
            <v>1911.45</v>
          </cell>
          <cell r="AX67">
            <v>1855.102000000003</v>
          </cell>
          <cell r="AY67">
            <v>0</v>
          </cell>
          <cell r="AZ67">
            <v>0</v>
          </cell>
          <cell r="BA67">
            <v>0</v>
          </cell>
          <cell r="BB67">
            <v>2201.2169999999996</v>
          </cell>
          <cell r="BC67">
            <v>957.99998260158236</v>
          </cell>
          <cell r="BD67">
            <v>1014.5817345001516</v>
          </cell>
          <cell r="BE67">
            <v>1572.3545277995304</v>
          </cell>
          <cell r="BF67">
            <v>1895.8669999999997</v>
          </cell>
          <cell r="BG67">
            <v>1290.8203797468354</v>
          </cell>
          <cell r="BH67">
            <v>1368.8040142772281</v>
          </cell>
          <cell r="BI67">
            <v>0</v>
          </cell>
          <cell r="BJ67">
            <v>0</v>
          </cell>
          <cell r="BK67">
            <v>521.22497140964583</v>
          </cell>
          <cell r="BL67">
            <v>412.00842060228467</v>
          </cell>
          <cell r="BM67">
            <v>173.00558955186042</v>
          </cell>
          <cell r="BN67">
            <v>171.97791171309058</v>
          </cell>
        </row>
        <row r="68">
          <cell r="A68" t="str">
            <v>Газ лимитный</v>
          </cell>
          <cell r="B68" t="str">
            <v>млн.куб.м</v>
          </cell>
          <cell r="C68">
            <v>3386.6424897991228</v>
          </cell>
          <cell r="D68">
            <v>3261.1724458485928</v>
          </cell>
          <cell r="E68">
            <v>1025.5981676644367</v>
          </cell>
          <cell r="F68">
            <v>425.32530552269617</v>
          </cell>
          <cell r="G68">
            <v>2651.3660856097558</v>
          </cell>
          <cell r="H68">
            <v>1364.3972836122377</v>
          </cell>
          <cell r="I68">
            <v>69.796037833742304</v>
          </cell>
          <cell r="J68">
            <v>37.307285912739808</v>
          </cell>
          <cell r="K68">
            <v>2186.1604830757678</v>
          </cell>
          <cell r="L68">
            <v>1177.2084116406058</v>
          </cell>
          <cell r="M68">
            <v>156.57019559157894</v>
          </cell>
          <cell r="N68">
            <v>169.50116043056144</v>
          </cell>
          <cell r="O68">
            <v>474.90622922134753</v>
          </cell>
          <cell r="P68">
            <v>388.70193457396385</v>
          </cell>
          <cell r="Q68">
            <v>328</v>
          </cell>
          <cell r="R68">
            <v>187.2011423000001</v>
          </cell>
          <cell r="S68">
            <v>2292.2822979992548</v>
          </cell>
          <cell r="T68">
            <v>2235.0356389727858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2882.01</v>
          </cell>
          <cell r="AB68">
            <v>2684.0156479921516</v>
          </cell>
          <cell r="AC68">
            <v>749.18499999999995</v>
          </cell>
          <cell r="AD68">
            <v>679.34700000000009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851.00830323780519</v>
          </cell>
          <cell r="AJ68">
            <v>503.56670300770088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308.71016741625488</v>
          </cell>
          <cell r="AQ68">
            <v>0</v>
          </cell>
          <cell r="AR68">
            <v>237.50499996641975</v>
          </cell>
          <cell r="AS68">
            <v>0</v>
          </cell>
          <cell r="AT68">
            <v>440.18689627731453</v>
          </cell>
          <cell r="AU68">
            <v>1774.061051516115</v>
          </cell>
          <cell r="AV68">
            <v>1624.2929999999999</v>
          </cell>
          <cell r="AW68">
            <v>1911.45</v>
          </cell>
          <cell r="AX68">
            <v>1775.971152000003</v>
          </cell>
          <cell r="AY68">
            <v>0</v>
          </cell>
          <cell r="AZ68">
            <v>0</v>
          </cell>
          <cell r="BA68">
            <v>0</v>
          </cell>
          <cell r="BB68">
            <v>820.17345419999981</v>
          </cell>
          <cell r="BC68">
            <v>957.99998260158236</v>
          </cell>
          <cell r="BD68">
            <v>923.10477496587384</v>
          </cell>
          <cell r="BE68">
            <v>505.36417830403332</v>
          </cell>
          <cell r="BF68">
            <v>545.74699999999984</v>
          </cell>
          <cell r="BG68">
            <v>999.99962025316449</v>
          </cell>
          <cell r="BH68">
            <v>1285.2000028703878</v>
          </cell>
          <cell r="BI68">
            <v>0</v>
          </cell>
          <cell r="BJ68">
            <v>0</v>
          </cell>
          <cell r="BK68">
            <v>463.16736625681403</v>
          </cell>
          <cell r="BL68">
            <v>286.84494847902289</v>
          </cell>
          <cell r="BM68">
            <v>138.00445936076505</v>
          </cell>
          <cell r="BN68">
            <v>138.00872088711648</v>
          </cell>
        </row>
        <row r="69">
          <cell r="A69" t="str">
            <v>Газ сверхлимитный</v>
          </cell>
          <cell r="B69" t="str">
            <v>млн.куб.м</v>
          </cell>
          <cell r="C69">
            <v>0</v>
          </cell>
          <cell r="D69">
            <v>0</v>
          </cell>
          <cell r="E69">
            <v>0</v>
          </cell>
          <cell r="F69">
            <v>35.941756600509954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10.046147242378384</v>
          </cell>
          <cell r="Q69">
            <v>0</v>
          </cell>
          <cell r="R69">
            <v>310.54185770000021</v>
          </cell>
          <cell r="S69">
            <v>0</v>
          </cell>
          <cell r="T69">
            <v>113.86084104046219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16.669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308.03600023657879</v>
          </cell>
          <cell r="AS69">
            <v>0</v>
          </cell>
          <cell r="AT69">
            <v>410.62122843741923</v>
          </cell>
          <cell r="AU69">
            <v>0</v>
          </cell>
          <cell r="AV69">
            <v>58.62900000000004</v>
          </cell>
          <cell r="AW69">
            <v>0</v>
          </cell>
          <cell r="AX69">
            <v>65.320999999999998</v>
          </cell>
          <cell r="AY69">
            <v>0</v>
          </cell>
          <cell r="AZ69">
            <v>0</v>
          </cell>
          <cell r="BA69">
            <v>0</v>
          </cell>
          <cell r="BB69">
            <v>1381.0435457999999</v>
          </cell>
          <cell r="BC69">
            <v>0</v>
          </cell>
          <cell r="BD69">
            <v>91.476959534277782</v>
          </cell>
          <cell r="BE69">
            <v>0</v>
          </cell>
          <cell r="BF69">
            <v>77.581000000000003</v>
          </cell>
          <cell r="BG69">
            <v>290.82075949367089</v>
          </cell>
          <cell r="BH69">
            <v>83.604011406840385</v>
          </cell>
          <cell r="BI69">
            <v>0</v>
          </cell>
          <cell r="BJ69">
            <v>0</v>
          </cell>
          <cell r="BK69">
            <v>3.8051761323008861</v>
          </cell>
          <cell r="BL69">
            <v>11.761553454203863</v>
          </cell>
          <cell r="BM69">
            <v>35.001130191095363</v>
          </cell>
          <cell r="BN69">
            <v>33.969190825974088</v>
          </cell>
        </row>
        <row r="70">
          <cell r="A70" t="str">
            <v>Газ коммерческий</v>
          </cell>
          <cell r="B70" t="str">
            <v>млн.куб.м</v>
          </cell>
          <cell r="C70">
            <v>0</v>
          </cell>
          <cell r="D70">
            <v>127.76232091194672</v>
          </cell>
          <cell r="E70">
            <v>0</v>
          </cell>
          <cell r="F70">
            <v>601.27411430073607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57.545174973483569</v>
          </cell>
          <cell r="M70">
            <v>259.68835309800005</v>
          </cell>
          <cell r="N70">
            <v>281.18315414971062</v>
          </cell>
          <cell r="O70">
            <v>0</v>
          </cell>
          <cell r="P70">
            <v>18.739918183657778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6035.7137176034821</v>
          </cell>
          <cell r="V70">
            <v>3212.885285973714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275.58999999999997</v>
          </cell>
          <cell r="AB70">
            <v>467.60500000000002</v>
          </cell>
          <cell r="AC70">
            <v>81.183999999999997</v>
          </cell>
          <cell r="AD70">
            <v>172.78800000000001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249.36433565819468</v>
          </cell>
          <cell r="AJ70">
            <v>615.20834520456833</v>
          </cell>
          <cell r="AK70">
            <v>0</v>
          </cell>
          <cell r="AL70">
            <v>3970.7670000000212</v>
          </cell>
          <cell r="AM70">
            <v>0</v>
          </cell>
          <cell r="AN70">
            <v>0</v>
          </cell>
          <cell r="AO70">
            <v>0</v>
          </cell>
          <cell r="AP70">
            <v>607.6898325837451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147.30600000000001</v>
          </cell>
          <cell r="AW70">
            <v>0</v>
          </cell>
          <cell r="AX70">
            <v>13.80984799999999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1066.990349495497</v>
          </cell>
          <cell r="BF70">
            <v>1272.539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54.25242902053099</v>
          </cell>
          <cell r="BL70">
            <v>113.40191866905793</v>
          </cell>
          <cell r="BM70">
            <v>0</v>
          </cell>
          <cell r="BN70">
            <v>0</v>
          </cell>
        </row>
        <row r="71">
          <cell r="A71" t="str">
            <v xml:space="preserve"> - др.виды топлива</v>
          </cell>
          <cell r="B71" t="str">
            <v>тыс. тнт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434.5</v>
          </cell>
          <cell r="AQ71">
            <v>0</v>
          </cell>
          <cell r="AR71">
            <v>0.56799961243516928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6.804196402358528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A72" t="str">
            <v>Торф</v>
          </cell>
          <cell r="B72" t="str">
            <v>тыс. тнт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434.5</v>
          </cell>
          <cell r="AQ72">
            <v>0</v>
          </cell>
          <cell r="AR72">
            <v>0.56799961243516928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6.804196402358528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A73" t="str">
            <v>Сланцы</v>
          </cell>
          <cell r="B73" t="str">
            <v>тыс. тнт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A74" t="str">
            <v>Добавить строки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6">
          <cell r="A76" t="str">
            <v>ЦЕНА НАТУРАЛЬНОГО ТОПЛИВА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A77" t="str">
            <v xml:space="preserve"> - уголь всего, в том числе:</v>
          </cell>
          <cell r="B77" t="str">
            <v>руб/тнт</v>
          </cell>
          <cell r="C77">
            <v>0</v>
          </cell>
          <cell r="D77">
            <v>0</v>
          </cell>
          <cell r="E77">
            <v>566.92899999999997</v>
          </cell>
          <cell r="F77">
            <v>529.73800000000006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222.02</v>
          </cell>
          <cell r="N77">
            <v>271.14999999999998</v>
          </cell>
          <cell r="O77">
            <v>0</v>
          </cell>
          <cell r="P77">
            <v>0</v>
          </cell>
          <cell r="Q77">
            <v>259.26</v>
          </cell>
          <cell r="R77">
            <v>586.48756549159918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421.67002000000002</v>
          </cell>
          <cell r="X77">
            <v>538.42930977699837</v>
          </cell>
          <cell r="Y77">
            <v>398.04460978057409</v>
          </cell>
          <cell r="Z77">
            <v>540.16243179144612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354.33192392656611</v>
          </cell>
          <cell r="AF77">
            <v>294.46104441009624</v>
          </cell>
          <cell r="AG77">
            <v>518.53</v>
          </cell>
          <cell r="AH77">
            <v>532.85036045049901</v>
          </cell>
          <cell r="AI77">
            <v>497</v>
          </cell>
          <cell r="AJ77">
            <v>461.8673989938186</v>
          </cell>
          <cell r="AK77">
            <v>0</v>
          </cell>
          <cell r="AL77">
            <v>0</v>
          </cell>
          <cell r="AM77">
            <v>286.40587653938064</v>
          </cell>
          <cell r="AN77">
            <v>271.58403053154336</v>
          </cell>
          <cell r="AO77">
            <v>0</v>
          </cell>
          <cell r="AP77">
            <v>382.43290286355978</v>
          </cell>
          <cell r="AQ77">
            <v>0</v>
          </cell>
          <cell r="AR77">
            <v>273.68</v>
          </cell>
          <cell r="AS77">
            <v>0</v>
          </cell>
          <cell r="AT77">
            <v>717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248.54811475999998</v>
          </cell>
          <cell r="BA77">
            <v>0</v>
          </cell>
          <cell r="BB77">
            <v>0</v>
          </cell>
          <cell r="BC77">
            <v>662.23197339249612</v>
          </cell>
          <cell r="BD77">
            <v>673.51569152273055</v>
          </cell>
          <cell r="BE77">
            <v>0</v>
          </cell>
          <cell r="BF77">
            <v>0</v>
          </cell>
          <cell r="BG77">
            <v>377.71251618395064</v>
          </cell>
          <cell r="BH77">
            <v>632.80638012106863</v>
          </cell>
          <cell r="BI77">
            <v>244.2</v>
          </cell>
          <cell r="BJ77">
            <v>199.65975448413786</v>
          </cell>
          <cell r="BK77">
            <v>0</v>
          </cell>
          <cell r="BL77">
            <v>0</v>
          </cell>
          <cell r="BM77">
            <v>473</v>
          </cell>
          <cell r="BN77">
            <v>415.56</v>
          </cell>
        </row>
        <row r="78">
          <cell r="A78" t="str">
            <v>Уголь разреза-1</v>
          </cell>
          <cell r="B78" t="str">
            <v>руб/тнт</v>
          </cell>
          <cell r="E78">
            <v>566.92899999999997</v>
          </cell>
          <cell r="F78">
            <v>529.73800000000006</v>
          </cell>
          <cell r="M78">
            <v>222.02</v>
          </cell>
          <cell r="N78">
            <v>271.14999999999998</v>
          </cell>
          <cell r="Q78">
            <v>259.26</v>
          </cell>
          <cell r="R78">
            <v>586.48756549159918</v>
          </cell>
          <cell r="W78">
            <v>421.67002000000002</v>
          </cell>
          <cell r="X78">
            <v>538.52059799999995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366.79998601906323</v>
          </cell>
          <cell r="AF78">
            <v>284.32959351191806</v>
          </cell>
          <cell r="AG78">
            <v>518.53</v>
          </cell>
          <cell r="AH78">
            <v>536.22027450556584</v>
          </cell>
          <cell r="AI78">
            <v>497</v>
          </cell>
          <cell r="AJ78">
            <v>461.8673989938186</v>
          </cell>
          <cell r="AM78">
            <v>286.40587653938064</v>
          </cell>
          <cell r="AN78">
            <v>271.58403053154336</v>
          </cell>
          <cell r="AP78">
            <v>517.38897893030799</v>
          </cell>
          <cell r="AR78">
            <v>273.68</v>
          </cell>
          <cell r="AT78">
            <v>717</v>
          </cell>
          <cell r="AZ78">
            <v>248.54811476</v>
          </cell>
          <cell r="BC78">
            <v>680.43</v>
          </cell>
          <cell r="BD78">
            <v>673.56077000000005</v>
          </cell>
          <cell r="BI78">
            <v>244.2</v>
          </cell>
          <cell r="BJ78">
            <v>214.40137028076532</v>
          </cell>
          <cell r="BM78">
            <v>473</v>
          </cell>
          <cell r="BN78">
            <v>415.56</v>
          </cell>
        </row>
        <row r="79">
          <cell r="A79" t="str">
            <v>Уголь разреза-2</v>
          </cell>
          <cell r="B79" t="str">
            <v>руб/тнт</v>
          </cell>
          <cell r="W79">
            <v>0</v>
          </cell>
          <cell r="X79">
            <v>351.28988199999998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315.54332267303369</v>
          </cell>
          <cell r="AF79">
            <v>297.16484309979421</v>
          </cell>
          <cell r="AG79">
            <v>0</v>
          </cell>
          <cell r="AH79">
            <v>469.44046771733605</v>
          </cell>
          <cell r="AI79">
            <v>0</v>
          </cell>
          <cell r="AJ79">
            <v>0</v>
          </cell>
          <cell r="AP79">
            <v>310.89690721649487</v>
          </cell>
          <cell r="BC79">
            <v>461.53800000000001</v>
          </cell>
          <cell r="BD79">
            <v>385.46511600000002</v>
          </cell>
          <cell r="BJ79">
            <v>189.61042977264347</v>
          </cell>
        </row>
        <row r="80">
          <cell r="A80" t="str">
            <v>Добавить строки</v>
          </cell>
          <cell r="AA80">
            <v>0</v>
          </cell>
          <cell r="AB80">
            <v>0</v>
          </cell>
        </row>
        <row r="81">
          <cell r="A81" t="str">
            <v xml:space="preserve"> - мазут</v>
          </cell>
          <cell r="B81" t="str">
            <v>руб/тнт</v>
          </cell>
          <cell r="E81">
            <v>2776.8890000000001</v>
          </cell>
          <cell r="F81">
            <v>2609.8890000000001</v>
          </cell>
          <cell r="J81">
            <v>8.1</v>
          </cell>
          <cell r="K81">
            <v>2357.2539900000002</v>
          </cell>
          <cell r="L81">
            <v>2573.9989999999998</v>
          </cell>
          <cell r="M81">
            <v>2670.1</v>
          </cell>
          <cell r="N81">
            <v>2982.5</v>
          </cell>
          <cell r="R81">
            <v>1644.247777777779</v>
          </cell>
          <cell r="S81">
            <v>2970.8</v>
          </cell>
          <cell r="T81">
            <v>2860.5726193700002</v>
          </cell>
          <cell r="W81">
            <v>2052.866</v>
          </cell>
          <cell r="X81">
            <v>3431.9030680000001</v>
          </cell>
          <cell r="Y81">
            <v>2657.7600181118405</v>
          </cell>
          <cell r="Z81">
            <v>3616.13</v>
          </cell>
          <cell r="AA81">
            <v>2265.1093294460643</v>
          </cell>
          <cell r="AB81">
            <v>2093.8656003682177</v>
          </cell>
          <cell r="AC81">
            <v>2948</v>
          </cell>
          <cell r="AD81">
            <v>1801.3</v>
          </cell>
          <cell r="AE81">
            <v>4378.5542177885445</v>
          </cell>
          <cell r="AF81">
            <v>3403.4789034212217</v>
          </cell>
          <cell r="AG81">
            <v>3194.24</v>
          </cell>
          <cell r="AH81">
            <v>2736.1835107302068</v>
          </cell>
          <cell r="AI81">
            <v>1249.0999999999999</v>
          </cell>
          <cell r="AJ81">
            <v>1514.17</v>
          </cell>
          <cell r="AM81">
            <v>3322.4801429706117</v>
          </cell>
          <cell r="AN81">
            <v>2816.1587826662253</v>
          </cell>
          <cell r="AP81">
            <v>2461.6252983293557</v>
          </cell>
          <cell r="AR81">
            <v>1267.58</v>
          </cell>
          <cell r="AU81">
            <v>2514.9263999999998</v>
          </cell>
          <cell r="AV81">
            <v>2212.3074397626237</v>
          </cell>
          <cell r="AW81">
            <v>2428.0700000000002</v>
          </cell>
          <cell r="AX81">
            <v>1797.2907954706343</v>
          </cell>
          <cell r="AZ81">
            <v>2673.2225677000001</v>
          </cell>
          <cell r="BB81">
            <v>2015.1582078401</v>
          </cell>
          <cell r="BC81">
            <v>2714.31</v>
          </cell>
          <cell r="BD81">
            <v>2637.8227999999999</v>
          </cell>
          <cell r="BE81">
            <v>2895.2</v>
          </cell>
          <cell r="BF81">
            <v>3214.7788072799999</v>
          </cell>
          <cell r="BG81">
            <v>3112.92</v>
          </cell>
          <cell r="BH81">
            <v>2360.2788037873561</v>
          </cell>
          <cell r="BI81">
            <v>2500</v>
          </cell>
          <cell r="BJ81">
            <v>2921.9379478827359</v>
          </cell>
          <cell r="BM81">
            <v>1994.9</v>
          </cell>
          <cell r="BN81">
            <v>1995.98</v>
          </cell>
        </row>
        <row r="82">
          <cell r="A82" t="str">
            <v xml:space="preserve"> - газ всего, в том числе:</v>
          </cell>
          <cell r="B82" t="str">
            <v>руб/тыс. куб.м</v>
          </cell>
          <cell r="C82">
            <v>1077.8800000000001</v>
          </cell>
          <cell r="D82">
            <v>1029.7226144360038</v>
          </cell>
          <cell r="E82">
            <v>1346.2926</v>
          </cell>
          <cell r="F82">
            <v>1338.0977735256233</v>
          </cell>
          <cell r="G82">
            <v>781.13694341975304</v>
          </cell>
          <cell r="H82">
            <v>776.52410333387888</v>
          </cell>
          <cell r="I82">
            <v>615</v>
          </cell>
          <cell r="J82">
            <v>646.78549999999996</v>
          </cell>
          <cell r="K82">
            <v>1059.2584670000001</v>
          </cell>
          <cell r="L82">
            <v>1087.5384489406931</v>
          </cell>
          <cell r="M82">
            <v>1162.5106412825653</v>
          </cell>
          <cell r="N82">
            <v>1220.4334125629719</v>
          </cell>
          <cell r="O82">
            <v>1132.7319550831985</v>
          </cell>
          <cell r="P82">
            <v>1148.2665750130839</v>
          </cell>
          <cell r="Q82">
            <v>1136.1500000000001</v>
          </cell>
          <cell r="R82">
            <v>1136.1747161286037</v>
          </cell>
          <cell r="S82">
            <v>1159.4000000000001</v>
          </cell>
          <cell r="T82">
            <v>1184.752678451787</v>
          </cell>
          <cell r="U82">
            <v>880.11</v>
          </cell>
          <cell r="V82">
            <v>881.33917599999995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1112.9122118064352</v>
          </cell>
          <cell r="AB82">
            <v>1149.1001587729854</v>
          </cell>
          <cell r="AC82">
            <v>1006.9854418695146</v>
          </cell>
          <cell r="AD82">
            <v>974.68391953547655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1051.4426889842784</v>
          </cell>
          <cell r="AJ82">
            <v>1071.6010491568161</v>
          </cell>
          <cell r="AK82">
            <v>0</v>
          </cell>
          <cell r="AL82">
            <v>898.40781818726703</v>
          </cell>
          <cell r="AM82">
            <v>0</v>
          </cell>
          <cell r="AN82">
            <v>0</v>
          </cell>
          <cell r="AO82">
            <v>0</v>
          </cell>
          <cell r="AP82">
            <v>1382.9289929422087</v>
          </cell>
          <cell r="AQ82">
            <v>0</v>
          </cell>
          <cell r="AR82">
            <v>1336.0357446649543</v>
          </cell>
          <cell r="AS82">
            <v>0</v>
          </cell>
          <cell r="AT82">
            <v>1083.7549585303389</v>
          </cell>
          <cell r="AU82">
            <v>1087.4000000000001</v>
          </cell>
          <cell r="AV82">
            <v>1134.3674246108558</v>
          </cell>
          <cell r="AW82">
            <v>1248.70099125</v>
          </cell>
          <cell r="AX82">
            <v>1201.2602842130846</v>
          </cell>
          <cell r="AY82">
            <v>0</v>
          </cell>
          <cell r="AZ82">
            <v>0</v>
          </cell>
          <cell r="BA82">
            <v>0</v>
          </cell>
          <cell r="BB82">
            <v>1204.9271269483718</v>
          </cell>
          <cell r="BC82">
            <v>1262.75</v>
          </cell>
          <cell r="BD82">
            <v>1302.8969953222813</v>
          </cell>
          <cell r="BE82">
            <v>1325.9768579705108</v>
          </cell>
          <cell r="BF82">
            <v>1415.2312942152587</v>
          </cell>
          <cell r="BG82">
            <v>1231.7885660115476</v>
          </cell>
          <cell r="BH82">
            <v>1160.0260040202756</v>
          </cell>
          <cell r="BI82">
            <v>0</v>
          </cell>
          <cell r="BJ82">
            <v>0</v>
          </cell>
          <cell r="BK82">
            <v>1241.9698200931603</v>
          </cell>
          <cell r="BL82">
            <v>1222.5408884621759</v>
          </cell>
          <cell r="BM82">
            <v>1170.8410390395588</v>
          </cell>
          <cell r="BN82">
            <v>1195.0065289256197</v>
          </cell>
        </row>
        <row r="83">
          <cell r="A83" t="str">
            <v>Газ лимитный</v>
          </cell>
          <cell r="B83" t="str">
            <v>руб/тыс. куб.м</v>
          </cell>
          <cell r="C83">
            <v>1077.8800000000001</v>
          </cell>
          <cell r="D83">
            <v>1024.1839</v>
          </cell>
          <cell r="E83">
            <v>1346.2926</v>
          </cell>
          <cell r="F83">
            <v>1043.528</v>
          </cell>
          <cell r="G83">
            <v>781.13694341975304</v>
          </cell>
          <cell r="H83">
            <v>776.52410333387888</v>
          </cell>
          <cell r="I83">
            <v>615</v>
          </cell>
          <cell r="J83">
            <v>646.78549999999996</v>
          </cell>
          <cell r="K83">
            <v>1059.2584670000001</v>
          </cell>
          <cell r="L83">
            <v>1073.3647390000001</v>
          </cell>
          <cell r="M83">
            <v>1127.8800000000001</v>
          </cell>
          <cell r="N83">
            <v>1139.22</v>
          </cell>
          <cell r="O83">
            <v>1132.7319550831985</v>
          </cell>
          <cell r="P83">
            <v>1134.9495372401268</v>
          </cell>
          <cell r="Q83">
            <v>1136.1500000000001</v>
          </cell>
          <cell r="R83">
            <v>1049.99</v>
          </cell>
          <cell r="S83">
            <v>1159.4000000000001</v>
          </cell>
          <cell r="T83">
            <v>1183.8013069799999</v>
          </cell>
          <cell r="Y83">
            <v>0</v>
          </cell>
          <cell r="Z83">
            <v>0</v>
          </cell>
          <cell r="AA83">
            <v>1087.3983782152038</v>
          </cell>
          <cell r="AB83">
            <v>1104.1164496253584</v>
          </cell>
          <cell r="AC83">
            <v>998.64390183324122</v>
          </cell>
          <cell r="AD83">
            <v>948.30730000000005</v>
          </cell>
          <cell r="AG83">
            <v>0</v>
          </cell>
          <cell r="AH83">
            <v>0</v>
          </cell>
          <cell r="AI83">
            <v>1033</v>
          </cell>
          <cell r="AJ83">
            <v>1040.6321903983594</v>
          </cell>
          <cell r="AP83">
            <v>1185.8599999999999</v>
          </cell>
          <cell r="AR83">
            <v>1167.1672779999999</v>
          </cell>
          <cell r="AT83">
            <v>985</v>
          </cell>
          <cell r="AU83">
            <v>1087.4000000000001</v>
          </cell>
          <cell r="AV83">
            <v>1104.2221549437199</v>
          </cell>
          <cell r="AW83">
            <v>1248.70099125</v>
          </cell>
          <cell r="AX83">
            <v>1182.4440418952031</v>
          </cell>
          <cell r="BB83">
            <v>1132.6199999999999</v>
          </cell>
          <cell r="BC83">
            <v>1262.75</v>
          </cell>
          <cell r="BD83">
            <v>1290.4960000000001</v>
          </cell>
          <cell r="BE83">
            <v>1087.4000100000001</v>
          </cell>
          <cell r="BF83">
            <v>1132.1509003989026</v>
          </cell>
          <cell r="BG83">
            <v>1118.4000000000001</v>
          </cell>
          <cell r="BH83">
            <v>1138.2114201403442</v>
          </cell>
          <cell r="BK83">
            <v>1200.258</v>
          </cell>
          <cell r="BL83">
            <v>1132.48657</v>
          </cell>
          <cell r="BM83">
            <v>1093.4000000000001</v>
          </cell>
          <cell r="BN83">
            <v>1106.3</v>
          </cell>
        </row>
        <row r="84">
          <cell r="A84" t="str">
            <v>Газ сверхлимитный</v>
          </cell>
          <cell r="B84" t="str">
            <v>руб/тыс. куб.м</v>
          </cell>
          <cell r="F84">
            <v>1337.84</v>
          </cell>
          <cell r="G84">
            <v>0</v>
          </cell>
          <cell r="H84">
            <v>0</v>
          </cell>
          <cell r="P84">
            <v>1314.3930545130818</v>
          </cell>
          <cell r="R84">
            <v>1188.128669864728</v>
          </cell>
          <cell r="T84">
            <v>1203.42766035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1154.125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R84">
            <v>1466.2384</v>
          </cell>
          <cell r="AT84">
            <v>1189.6205</v>
          </cell>
          <cell r="AV84">
            <v>1230.4879590305138</v>
          </cell>
          <cell r="AX84">
            <v>1721.0078431760267</v>
          </cell>
          <cell r="BB84">
            <v>1247.8688475428303</v>
          </cell>
          <cell r="BD84">
            <v>1428.0369000000001</v>
          </cell>
          <cell r="BF84">
            <v>1682.2131891829185</v>
          </cell>
          <cell r="BG84">
            <v>1621.68</v>
          </cell>
          <cell r="BH84">
            <v>1495.37</v>
          </cell>
          <cell r="BK84">
            <v>1636.4</v>
          </cell>
          <cell r="BL84">
            <v>1319.413</v>
          </cell>
          <cell r="BM84">
            <v>1476.18</v>
          </cell>
          <cell r="BN84">
            <v>1555.4</v>
          </cell>
        </row>
        <row r="85">
          <cell r="A85" t="str">
            <v>Газ коммерческий</v>
          </cell>
          <cell r="B85" t="str">
            <v>руб/тыс. куб.м</v>
          </cell>
          <cell r="D85">
            <v>1171.0999999999999</v>
          </cell>
          <cell r="F85">
            <v>1546.4839999999999</v>
          </cell>
          <cell r="L85">
            <v>1377.4917</v>
          </cell>
          <cell r="M85">
            <v>1183.3900000000001</v>
          </cell>
          <cell r="N85">
            <v>1269.3900000000001</v>
          </cell>
          <cell r="P85">
            <v>1335.43</v>
          </cell>
          <cell r="U85">
            <v>880.11</v>
          </cell>
          <cell r="V85">
            <v>881.33917599999995</v>
          </cell>
          <cell r="Y85">
            <v>0</v>
          </cell>
          <cell r="Z85">
            <v>0</v>
          </cell>
          <cell r="AA85">
            <v>1379.7256794513589</v>
          </cell>
          <cell r="AB85">
            <v>1407.3030848686392</v>
          </cell>
          <cell r="AC85">
            <v>1083.9631304790369</v>
          </cell>
          <cell r="AD85">
            <v>1061.0775000000001</v>
          </cell>
          <cell r="AG85">
            <v>0</v>
          </cell>
          <cell r="AH85">
            <v>0</v>
          </cell>
          <cell r="AI85">
            <v>1114.3822485577316</v>
          </cell>
          <cell r="AJ85">
            <v>1096.95</v>
          </cell>
          <cell r="AL85">
            <v>898.40781818726703</v>
          </cell>
          <cell r="AP85">
            <v>1483.0412517652294</v>
          </cell>
          <cell r="AV85">
            <v>1428.5122638635082</v>
          </cell>
          <cell r="AX85">
            <v>1162.6409776559451</v>
          </cell>
          <cell r="BE85">
            <v>1438.9752490000001</v>
          </cell>
          <cell r="BF85">
            <v>1520.3577801544784</v>
          </cell>
          <cell r="BK85">
            <v>1570.41</v>
          </cell>
          <cell r="BL85">
            <v>1440.2819999999999</v>
          </cell>
        </row>
        <row r="86">
          <cell r="A86" t="str">
            <v xml:space="preserve"> - др.виды топлива</v>
          </cell>
          <cell r="B86" t="str">
            <v>руб/тнт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560.5364787111622</v>
          </cell>
          <cell r="AQ86">
            <v>0</v>
          </cell>
          <cell r="AR86">
            <v>701.03150000000005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-1520.35778015448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</row>
        <row r="87">
          <cell r="A87" t="str">
            <v>Торф</v>
          </cell>
          <cell r="B87" t="str">
            <v>руб/тнт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P87">
            <v>560.5364787111622</v>
          </cell>
          <cell r="AR87">
            <v>701.03150000000005</v>
          </cell>
          <cell r="BF87">
            <v>-1520.35778015448</v>
          </cell>
        </row>
        <row r="88">
          <cell r="A88" t="str">
            <v>Сланцы</v>
          </cell>
          <cell r="B88" t="str">
            <v>руб/тнт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89" t="str">
            <v>Добавить строки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1">
          <cell r="A91" t="str">
            <v>СТОИМОСТЬ НАТУРАЛЬНОГО ТОПЛИВА</v>
          </cell>
          <cell r="B91" t="str">
            <v>тыс.руб.</v>
          </cell>
          <cell r="C91">
            <v>3650394.2069046791</v>
          </cell>
          <cell r="D91">
            <v>3489662.7681817315</v>
          </cell>
          <cell r="E91">
            <v>1909873.9036298273</v>
          </cell>
          <cell r="F91">
            <v>1703920.4482910568</v>
          </cell>
          <cell r="G91">
            <v>2071080</v>
          </cell>
          <cell r="H91">
            <v>1059487.3772481729</v>
          </cell>
          <cell r="I91">
            <v>42924.563267751517</v>
          </cell>
          <cell r="J91">
            <v>24130.137219045868</v>
          </cell>
          <cell r="K91">
            <v>2386450.2097840384</v>
          </cell>
          <cell r="L91">
            <v>1356893.444247521</v>
          </cell>
          <cell r="M91">
            <v>587987.01624537434</v>
          </cell>
          <cell r="N91">
            <v>637350.65811658045</v>
          </cell>
          <cell r="O91">
            <v>537941.46150708664</v>
          </cell>
          <cell r="P91">
            <v>479387.51586906234</v>
          </cell>
          <cell r="Q91">
            <v>822999.35237314994</v>
          </cell>
          <cell r="R91">
            <v>980270.47848999966</v>
          </cell>
          <cell r="S91">
            <v>2923831.0733130407</v>
          </cell>
          <cell r="T91">
            <v>2976267.5714715882</v>
          </cell>
          <cell r="U91">
            <v>5312092</v>
          </cell>
          <cell r="V91">
            <v>2831641.6705225972</v>
          </cell>
          <cell r="W91">
            <v>1207341.9485778499</v>
          </cell>
          <cell r="X91">
            <v>1844492.9468090928</v>
          </cell>
          <cell r="Y91">
            <v>726883.38785000029</v>
          </cell>
          <cell r="Z91">
            <v>1099315.0274708448</v>
          </cell>
          <cell r="AA91">
            <v>3669518.1</v>
          </cell>
          <cell r="AB91">
            <v>3657921.2650000006</v>
          </cell>
          <cell r="AC91">
            <v>909869.49437974696</v>
          </cell>
          <cell r="AD91">
            <v>851157.62622810027</v>
          </cell>
          <cell r="AE91">
            <v>498772</v>
          </cell>
          <cell r="AF91">
            <v>345598.8</v>
          </cell>
          <cell r="AG91">
            <v>841372.88893772219</v>
          </cell>
          <cell r="AH91">
            <v>939806.99500000011</v>
          </cell>
          <cell r="AI91">
            <v>2242203.0881017186</v>
          </cell>
          <cell r="AJ91">
            <v>2310069.8964443067</v>
          </cell>
          <cell r="AK91">
            <v>0</v>
          </cell>
          <cell r="AL91">
            <v>3567368.1170000187</v>
          </cell>
          <cell r="AM91">
            <v>1024097.3402304411</v>
          </cell>
          <cell r="AN91">
            <v>1151510.2004280987</v>
          </cell>
          <cell r="AO91">
            <v>0</v>
          </cell>
          <cell r="AP91">
            <v>1682122.6291322401</v>
          </cell>
          <cell r="AQ91">
            <v>0</v>
          </cell>
          <cell r="AR91">
            <v>745494.19153777789</v>
          </cell>
          <cell r="AS91">
            <v>0</v>
          </cell>
          <cell r="AT91">
            <v>925827.68369863252</v>
          </cell>
          <cell r="AU91">
            <v>2156743.96711148</v>
          </cell>
          <cell r="AV91">
            <v>2097482.0911448686</v>
          </cell>
          <cell r="AW91">
            <v>2461640.7744948124</v>
          </cell>
          <cell r="AX91">
            <v>2321980.585015784</v>
          </cell>
          <cell r="AY91">
            <v>0</v>
          </cell>
          <cell r="AZ91">
            <v>2613242.9789928459</v>
          </cell>
          <cell r="BA91">
            <v>0</v>
          </cell>
          <cell r="BB91">
            <v>2721087.4555499116</v>
          </cell>
          <cell r="BC91">
            <v>2698326.9218557021</v>
          </cell>
          <cell r="BD91">
            <v>2810990.8385176449</v>
          </cell>
          <cell r="BE91">
            <v>2673827.0339873275</v>
          </cell>
          <cell r="BF91">
            <v>3048154.5051309038</v>
          </cell>
          <cell r="BG91">
            <v>2307589.091248482</v>
          </cell>
          <cell r="BH91">
            <v>2568620.6694594193</v>
          </cell>
          <cell r="BI91">
            <v>681420.08123124437</v>
          </cell>
          <cell r="BJ91">
            <v>579635.06452999997</v>
          </cell>
          <cell r="BK91">
            <v>647345.68396970048</v>
          </cell>
          <cell r="BL91">
            <v>503697.14057701494</v>
          </cell>
          <cell r="BM91">
            <v>219243.18175335592</v>
          </cell>
          <cell r="BN91">
            <v>255827.54952141619</v>
          </cell>
        </row>
        <row r="92">
          <cell r="A92" t="str">
            <v xml:space="preserve"> - уголь всего, в том числе:</v>
          </cell>
          <cell r="B92" t="str">
            <v>тыс.руб.</v>
          </cell>
          <cell r="C92">
            <v>0</v>
          </cell>
          <cell r="D92">
            <v>0</v>
          </cell>
          <cell r="E92">
            <v>361230.99120447406</v>
          </cell>
          <cell r="F92">
            <v>225874.93840507951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101333.04451354826</v>
          </cell>
          <cell r="N92">
            <v>86700.601348205455</v>
          </cell>
          <cell r="O92">
            <v>0</v>
          </cell>
          <cell r="P92">
            <v>0</v>
          </cell>
          <cell r="Q92">
            <v>450342.15237314947</v>
          </cell>
          <cell r="R92">
            <v>414377.51100999973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1183134.5108446635</v>
          </cell>
          <cell r="X92">
            <v>1779043.1244435424</v>
          </cell>
          <cell r="Y92">
            <v>715144.06185000017</v>
          </cell>
          <cell r="Z92">
            <v>1091388.4705108446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495094.4</v>
          </cell>
          <cell r="AF92">
            <v>342501.8</v>
          </cell>
          <cell r="AG92">
            <v>564669.79859828972</v>
          </cell>
          <cell r="AH92">
            <v>623099.22600000002</v>
          </cell>
          <cell r="AI92">
            <v>1079519.4715637723</v>
          </cell>
          <cell r="AJ92">
            <v>1107101.1215284716</v>
          </cell>
          <cell r="AK92">
            <v>0</v>
          </cell>
          <cell r="AL92">
            <v>0</v>
          </cell>
          <cell r="AM92">
            <v>1015731.3347874244</v>
          </cell>
          <cell r="AN92">
            <v>1142996.9525580099</v>
          </cell>
          <cell r="AO92">
            <v>0</v>
          </cell>
          <cell r="AP92">
            <v>68111.3</v>
          </cell>
          <cell r="AQ92">
            <v>0</v>
          </cell>
          <cell r="AR92">
            <v>16089.656177747374</v>
          </cell>
          <cell r="AS92">
            <v>0</v>
          </cell>
          <cell r="AT92">
            <v>3760.1597811407282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2533286.8919929387</v>
          </cell>
          <cell r="BA92">
            <v>0</v>
          </cell>
          <cell r="BB92">
            <v>0</v>
          </cell>
          <cell r="BC92">
            <v>1433798.8923894952</v>
          </cell>
          <cell r="BD92">
            <v>1480728.1765829921</v>
          </cell>
          <cell r="BE92">
            <v>0</v>
          </cell>
          <cell r="BF92">
            <v>0</v>
          </cell>
          <cell r="BG92">
            <v>593927.82485427358</v>
          </cell>
          <cell r="BH92">
            <v>967509.20799438225</v>
          </cell>
          <cell r="BI92">
            <v>673713.59085662838</v>
          </cell>
          <cell r="BJ92">
            <v>570664.71502999996</v>
          </cell>
          <cell r="BK92">
            <v>0</v>
          </cell>
          <cell r="BL92">
            <v>0</v>
          </cell>
          <cell r="BM92">
            <v>13687.944568734074</v>
          </cell>
          <cell r="BN92">
            <v>50282.510494129259</v>
          </cell>
        </row>
        <row r="93">
          <cell r="A93" t="str">
            <v>Уголь разреза-1</v>
          </cell>
          <cell r="B93" t="str">
            <v>тыс.руб.</v>
          </cell>
          <cell r="C93">
            <v>0</v>
          </cell>
          <cell r="D93">
            <v>0</v>
          </cell>
          <cell r="E93">
            <v>361230.99120447406</v>
          </cell>
          <cell r="F93">
            <v>225874.93840507951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101333.04451354826</v>
          </cell>
          <cell r="N93">
            <v>86700.601348205455</v>
          </cell>
          <cell r="O93">
            <v>0</v>
          </cell>
          <cell r="P93">
            <v>0</v>
          </cell>
          <cell r="Q93">
            <v>450342.15237314947</v>
          </cell>
          <cell r="R93">
            <v>414377.51100999973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1183134.5108446635</v>
          </cell>
          <cell r="X93">
            <v>1778477.196577379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387847.35099999997</v>
          </cell>
          <cell r="AF93">
            <v>69667</v>
          </cell>
          <cell r="AG93">
            <v>564669.79859828972</v>
          </cell>
          <cell r="AH93">
            <v>595397.54399999999</v>
          </cell>
          <cell r="AI93">
            <v>1079519.4715637723</v>
          </cell>
          <cell r="AJ93">
            <v>1107101.1215284716</v>
          </cell>
          <cell r="AK93">
            <v>0</v>
          </cell>
          <cell r="AL93">
            <v>0</v>
          </cell>
          <cell r="AM93">
            <v>1015731.3347874244</v>
          </cell>
          <cell r="AN93">
            <v>1142996.9525580099</v>
          </cell>
          <cell r="AO93">
            <v>0</v>
          </cell>
          <cell r="AP93">
            <v>31922.9</v>
          </cell>
          <cell r="AQ93">
            <v>0</v>
          </cell>
          <cell r="AR93">
            <v>16089.656177747374</v>
          </cell>
          <cell r="AS93">
            <v>0</v>
          </cell>
          <cell r="AT93">
            <v>3760.1597811407282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2533286.8919929387</v>
          </cell>
          <cell r="BA93">
            <v>0</v>
          </cell>
          <cell r="BB93">
            <v>0</v>
          </cell>
          <cell r="BC93">
            <v>1350722.0530519367</v>
          </cell>
          <cell r="BD93">
            <v>1480595.5760609377</v>
          </cell>
          <cell r="BE93">
            <v>0</v>
          </cell>
          <cell r="BF93">
            <v>0</v>
          </cell>
          <cell r="BI93">
            <v>673713.59085662838</v>
          </cell>
          <cell r="BJ93">
            <v>248405.90782684551</v>
          </cell>
          <cell r="BK93">
            <v>0</v>
          </cell>
          <cell r="BL93">
            <v>0</v>
          </cell>
          <cell r="BM93">
            <v>13687.944568734074</v>
          </cell>
          <cell r="BN93">
            <v>50282.510494129259</v>
          </cell>
        </row>
        <row r="94">
          <cell r="A94" t="str">
            <v>Уголь разреза-2</v>
          </cell>
          <cell r="B94" t="str">
            <v>тыс.руб.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565.92786616350702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107247.04899999998</v>
          </cell>
          <cell r="AF94">
            <v>272834.8</v>
          </cell>
          <cell r="AG94">
            <v>0</v>
          </cell>
          <cell r="AH94">
            <v>27701.682000000001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36188.400000000001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83076.839337558587</v>
          </cell>
          <cell r="BD94">
            <v>132.60052205440178</v>
          </cell>
          <cell r="BE94">
            <v>0</v>
          </cell>
          <cell r="BF94">
            <v>0</v>
          </cell>
          <cell r="BI94">
            <v>0</v>
          </cell>
          <cell r="BJ94">
            <v>322258.80720315449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A95" t="str">
            <v>Добавить строки</v>
          </cell>
          <cell r="AA95">
            <v>0</v>
          </cell>
          <cell r="AB95">
            <v>0</v>
          </cell>
        </row>
        <row r="96">
          <cell r="A96" t="str">
            <v xml:space="preserve"> - мазут</v>
          </cell>
          <cell r="B96" t="str">
            <v>тыс.руб.</v>
          </cell>
          <cell r="C96">
            <v>0</v>
          </cell>
          <cell r="D96">
            <v>0</v>
          </cell>
          <cell r="E96">
            <v>167887.68872516297</v>
          </cell>
          <cell r="F96">
            <v>56261.527433803545</v>
          </cell>
          <cell r="G96">
            <v>0</v>
          </cell>
          <cell r="H96">
            <v>0</v>
          </cell>
          <cell r="I96">
            <v>0</v>
          </cell>
          <cell r="J96">
            <v>0.32564633149687505</v>
          </cell>
          <cell r="K96">
            <v>70741.20786522096</v>
          </cell>
          <cell r="L96">
            <v>14051.443837276296</v>
          </cell>
          <cell r="M96">
            <v>2748.9793553536615</v>
          </cell>
          <cell r="N96">
            <v>619.86073656962969</v>
          </cell>
          <cell r="O96">
            <v>0</v>
          </cell>
          <cell r="P96">
            <v>0</v>
          </cell>
          <cell r="Q96">
            <v>0</v>
          </cell>
          <cell r="R96">
            <v>369.95575000000002</v>
          </cell>
          <cell r="S96">
            <v>266158.97701270453</v>
          </cell>
          <cell r="T96">
            <v>193406.17536991846</v>
          </cell>
          <cell r="U96">
            <v>0</v>
          </cell>
          <cell r="V96">
            <v>0</v>
          </cell>
          <cell r="W96">
            <v>24207.437733186467</v>
          </cell>
          <cell r="X96">
            <v>65449.822365550215</v>
          </cell>
          <cell r="Y96">
            <v>11739.326000000116</v>
          </cell>
          <cell r="Z96">
            <v>7926.556960000139</v>
          </cell>
          <cell r="AA96">
            <v>155386.5</v>
          </cell>
          <cell r="AB96">
            <v>36393.477999999996</v>
          </cell>
          <cell r="AC96">
            <v>73700</v>
          </cell>
          <cell r="AD96">
            <v>4348.3382000000011</v>
          </cell>
          <cell r="AE96">
            <v>3677.6</v>
          </cell>
          <cell r="AF96">
            <v>3097</v>
          </cell>
          <cell r="AG96">
            <v>276703.09033943241</v>
          </cell>
          <cell r="AH96">
            <v>316707.76900000003</v>
          </cell>
          <cell r="AI96">
            <v>5704.8502124094466</v>
          </cell>
          <cell r="AJ96">
            <v>4088.2594810997498</v>
          </cell>
          <cell r="AK96">
            <v>0</v>
          </cell>
          <cell r="AL96">
            <v>0</v>
          </cell>
          <cell r="AM96">
            <v>8366.0054430166347</v>
          </cell>
          <cell r="AN96">
            <v>8513.2478700888987</v>
          </cell>
          <cell r="AO96">
            <v>0</v>
          </cell>
          <cell r="AP96">
            <v>103142.1</v>
          </cell>
          <cell r="AQ96">
            <v>0</v>
          </cell>
          <cell r="AR96">
            <v>144.073288248534</v>
          </cell>
          <cell r="AS96">
            <v>0</v>
          </cell>
          <cell r="AT96">
            <v>0</v>
          </cell>
          <cell r="AU96">
            <v>227629.97969285646</v>
          </cell>
          <cell r="AV96">
            <v>21331.068334191223</v>
          </cell>
          <cell r="AW96">
            <v>74811.264770000111</v>
          </cell>
          <cell r="AX96">
            <v>93520.229251518977</v>
          </cell>
          <cell r="AY96">
            <v>0</v>
          </cell>
          <cell r="AZ96">
            <v>79956.086999906998</v>
          </cell>
          <cell r="BA96">
            <v>0</v>
          </cell>
          <cell r="BB96">
            <v>68781.379949998285</v>
          </cell>
          <cell r="BC96">
            <v>54813.551436058704</v>
          </cell>
          <cell r="BD96">
            <v>8367.1685455366605</v>
          </cell>
          <cell r="BE96">
            <v>588921.31759999995</v>
          </cell>
          <cell r="BF96">
            <v>375409.00999892928</v>
          </cell>
          <cell r="BG96">
            <v>123643.48184737279</v>
          </cell>
          <cell r="BH96">
            <v>13263.210496111544</v>
          </cell>
          <cell r="BI96">
            <v>7706.4903746159816</v>
          </cell>
          <cell r="BJ96">
            <v>8970.3494999999984</v>
          </cell>
          <cell r="BK96">
            <v>0</v>
          </cell>
          <cell r="BL96">
            <v>0</v>
          </cell>
          <cell r="BM96">
            <v>2993.1929540701599</v>
          </cell>
          <cell r="BN96">
            <v>30.311699149871995</v>
          </cell>
        </row>
        <row r="97">
          <cell r="A97" t="str">
            <v xml:space="preserve"> - газ всего, в том числе:</v>
          </cell>
          <cell r="B97" t="str">
            <v>тыс.руб.</v>
          </cell>
          <cell r="C97">
            <v>3650394.2069046791</v>
          </cell>
          <cell r="D97">
            <v>3489662.7681817315</v>
          </cell>
          <cell r="E97">
            <v>1380755.2237001904</v>
          </cell>
          <cell r="F97">
            <v>1421783.9824521737</v>
          </cell>
          <cell r="G97">
            <v>2071080</v>
          </cell>
          <cell r="H97">
            <v>1059487.3772481729</v>
          </cell>
          <cell r="I97">
            <v>42924.563267751517</v>
          </cell>
          <cell r="J97">
            <v>24129.81157271437</v>
          </cell>
          <cell r="K97">
            <v>2315709.0019188174</v>
          </cell>
          <cell r="L97">
            <v>1342842.0004102448</v>
          </cell>
          <cell r="M97">
            <v>483904.99237647239</v>
          </cell>
          <cell r="N97">
            <v>550030.19603180536</v>
          </cell>
          <cell r="O97">
            <v>537941.46150708664</v>
          </cell>
          <cell r="P97">
            <v>479387.51586906234</v>
          </cell>
          <cell r="Q97">
            <v>372657.20000000054</v>
          </cell>
          <cell r="R97">
            <v>565523.01172999991</v>
          </cell>
          <cell r="S97">
            <v>2657672.0963003361</v>
          </cell>
          <cell r="T97">
            <v>2782861.3961016699</v>
          </cell>
          <cell r="U97">
            <v>5312092</v>
          </cell>
          <cell r="V97">
            <v>2831641.6705225972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3514131.6</v>
          </cell>
          <cell r="AB97">
            <v>3621527.7870000005</v>
          </cell>
          <cell r="AC97">
            <v>836169.49437974696</v>
          </cell>
          <cell r="AD97">
            <v>846809.28802810027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1156978.7663255366</v>
          </cell>
          <cell r="AJ97">
            <v>1198880.5154347352</v>
          </cell>
          <cell r="AK97">
            <v>0</v>
          </cell>
          <cell r="AL97">
            <v>3567368.1170000187</v>
          </cell>
          <cell r="AM97">
            <v>0</v>
          </cell>
          <cell r="AN97">
            <v>0</v>
          </cell>
          <cell r="AO97">
            <v>0</v>
          </cell>
          <cell r="AP97">
            <v>1267316.1291322401</v>
          </cell>
          <cell r="AQ97">
            <v>0</v>
          </cell>
          <cell r="AR97">
            <v>728862.27645147708</v>
          </cell>
          <cell r="AS97">
            <v>0</v>
          </cell>
          <cell r="AT97">
            <v>922067.52391749178</v>
          </cell>
          <cell r="AU97">
            <v>1929113.9874186236</v>
          </cell>
          <cell r="AV97">
            <v>2076151.0228106775</v>
          </cell>
          <cell r="AW97">
            <v>2386829.5097248121</v>
          </cell>
          <cell r="AX97">
            <v>2228460.3557642652</v>
          </cell>
          <cell r="AY97">
            <v>0</v>
          </cell>
          <cell r="AZ97">
            <v>0</v>
          </cell>
          <cell r="BA97">
            <v>0</v>
          </cell>
          <cell r="BB97">
            <v>2652306.0755999135</v>
          </cell>
          <cell r="BC97">
            <v>1209714.4780301482</v>
          </cell>
          <cell r="BD97">
            <v>1321895.4933891161</v>
          </cell>
          <cell r="BE97">
            <v>2084905.7163873273</v>
          </cell>
          <cell r="BF97">
            <v>2683090.3080699993</v>
          </cell>
          <cell r="BG97">
            <v>1590017.7845468356</v>
          </cell>
          <cell r="BH97">
            <v>1587848.2509689254</v>
          </cell>
          <cell r="BI97">
            <v>0</v>
          </cell>
          <cell r="BJ97">
            <v>0</v>
          </cell>
          <cell r="BK97">
            <v>647345.68396970048</v>
          </cell>
          <cell r="BL97">
            <v>503697.14057701494</v>
          </cell>
          <cell r="BM97">
            <v>202562.04423055169</v>
          </cell>
          <cell r="BN97">
            <v>205514.72732813706</v>
          </cell>
        </row>
        <row r="98">
          <cell r="A98" t="str">
            <v>Газ лимитный</v>
          </cell>
          <cell r="B98" t="str">
            <v>тыс.руб.</v>
          </cell>
          <cell r="C98">
            <v>3650394.2069046791</v>
          </cell>
          <cell r="D98">
            <v>3340040.3141617505</v>
          </cell>
          <cell r="E98">
            <v>1380755.2237001904</v>
          </cell>
          <cell r="F98">
            <v>443838.86542148812</v>
          </cell>
          <cell r="G98">
            <v>2071080</v>
          </cell>
          <cell r="H98">
            <v>1059487.3772481729</v>
          </cell>
          <cell r="I98">
            <v>42924.563267751517</v>
          </cell>
          <cell r="J98">
            <v>24129.81157271437</v>
          </cell>
          <cell r="K98">
            <v>2315709.0019188174</v>
          </cell>
          <cell r="L98">
            <v>1263573.9995092235</v>
          </cell>
          <cell r="M98">
            <v>176592.39220383007</v>
          </cell>
          <cell r="N98">
            <v>193099.11198570422</v>
          </cell>
          <cell r="O98">
            <v>537941.46150708664</v>
          </cell>
          <cell r="P98">
            <v>441157.08076906233</v>
          </cell>
          <cell r="Q98">
            <v>372657.20000000054</v>
          </cell>
          <cell r="R98">
            <v>196559.3274035771</v>
          </cell>
          <cell r="S98">
            <v>2657672.0963003361</v>
          </cell>
          <cell r="T98">
            <v>2645838.1105628633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3133893</v>
          </cell>
          <cell r="AB98">
            <v>2963465.8280000002</v>
          </cell>
          <cell r="AC98">
            <v>748169.03159493685</v>
          </cell>
          <cell r="AD98">
            <v>644229.71933310013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879091.57724465278</v>
          </cell>
          <cell r="AJ98">
            <v>524027.72116258391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366087.03913224</v>
          </cell>
          <cell r="AQ98">
            <v>0</v>
          </cell>
          <cell r="AR98">
            <v>277208.06432219618</v>
          </cell>
          <cell r="AS98">
            <v>0</v>
          </cell>
          <cell r="AT98">
            <v>433584.09283315483</v>
          </cell>
          <cell r="AU98">
            <v>1929113.9874186236</v>
          </cell>
          <cell r="AV98">
            <v>1793580.3167199995</v>
          </cell>
          <cell r="AW98">
            <v>2386829.5097248121</v>
          </cell>
          <cell r="AX98">
            <v>2099986.5072601638</v>
          </cell>
          <cell r="AY98">
            <v>0</v>
          </cell>
          <cell r="AZ98">
            <v>0</v>
          </cell>
          <cell r="BA98">
            <v>0</v>
          </cell>
          <cell r="BB98">
            <v>928944.85769600375</v>
          </cell>
          <cell r="BC98">
            <v>1209714.4780301482</v>
          </cell>
          <cell r="BD98">
            <v>1191263.0196743605</v>
          </cell>
          <cell r="BE98">
            <v>549533.01254144765</v>
          </cell>
          <cell r="BF98">
            <v>617867.95743999979</v>
          </cell>
          <cell r="BG98">
            <v>1118399.5752911393</v>
          </cell>
          <cell r="BH98">
            <v>1462829.3204314786</v>
          </cell>
          <cell r="BI98">
            <v>0</v>
          </cell>
          <cell r="BJ98">
            <v>0</v>
          </cell>
          <cell r="BK98">
            <v>555920.33668867114</v>
          </cell>
          <cell r="BL98">
            <v>324848.05182483536</v>
          </cell>
          <cell r="BM98">
            <v>150894.07586506053</v>
          </cell>
          <cell r="BN98">
            <v>152679.04791741696</v>
          </cell>
        </row>
        <row r="99">
          <cell r="A99" t="str">
            <v>Газ сверхлимитный</v>
          </cell>
          <cell r="B99" t="str">
            <v>тыс.руб.</v>
          </cell>
          <cell r="C99">
            <v>0</v>
          </cell>
          <cell r="D99">
            <v>0</v>
          </cell>
          <cell r="E99">
            <v>0</v>
          </cell>
          <cell r="F99">
            <v>48084.319650426238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13204.586159997896</v>
          </cell>
          <cell r="Q99">
            <v>0</v>
          </cell>
          <cell r="R99">
            <v>368963.68432642287</v>
          </cell>
          <cell r="S99">
            <v>0</v>
          </cell>
          <cell r="T99">
            <v>137023.28553880667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19238.109625000001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451654.2121292809</v>
          </cell>
          <cell r="AS99">
            <v>0</v>
          </cell>
          <cell r="AT99">
            <v>488483.43108433689</v>
          </cell>
          <cell r="AU99">
            <v>0</v>
          </cell>
          <cell r="AV99">
            <v>72142.278550000046</v>
          </cell>
          <cell r="AW99">
            <v>0</v>
          </cell>
          <cell r="AX99">
            <v>112417.95332410124</v>
          </cell>
          <cell r="AY99">
            <v>0</v>
          </cell>
          <cell r="AZ99">
            <v>0</v>
          </cell>
          <cell r="BA99">
            <v>0</v>
          </cell>
          <cell r="BB99">
            <v>1723361.21790391</v>
          </cell>
          <cell r="BC99">
            <v>0</v>
          </cell>
          <cell r="BD99">
            <v>130632.4737147555</v>
          </cell>
          <cell r="BE99">
            <v>0</v>
          </cell>
          <cell r="BF99">
            <v>130507.78143</v>
          </cell>
          <cell r="BG99">
            <v>471618.20925569622</v>
          </cell>
          <cell r="BH99">
            <v>125018.9305374469</v>
          </cell>
          <cell r="BI99">
            <v>0</v>
          </cell>
          <cell r="BJ99">
            <v>0</v>
          </cell>
          <cell r="BK99">
            <v>6226.7902228971707</v>
          </cell>
          <cell r="BL99">
            <v>15518.346527671481</v>
          </cell>
          <cell r="BM99">
            <v>51667.968365491157</v>
          </cell>
          <cell r="BN99">
            <v>52835.679410720099</v>
          </cell>
        </row>
        <row r="100">
          <cell r="A100" t="str">
            <v>Газ коммерческий</v>
          </cell>
          <cell r="B100" t="str">
            <v>тыс.руб.</v>
          </cell>
          <cell r="C100">
            <v>0</v>
          </cell>
          <cell r="D100">
            <v>149622.4540199808</v>
          </cell>
          <cell r="E100">
            <v>0</v>
          </cell>
          <cell r="F100">
            <v>929860.79738025949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79268.00090102134</v>
          </cell>
          <cell r="M100">
            <v>307312.60017264233</v>
          </cell>
          <cell r="N100">
            <v>356931.0840461012</v>
          </cell>
          <cell r="O100">
            <v>0</v>
          </cell>
          <cell r="P100">
            <v>25025.848940002106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5312092</v>
          </cell>
          <cell r="V100">
            <v>2831641.6705225972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380238.6</v>
          </cell>
          <cell r="AB100">
            <v>658061.95900000003</v>
          </cell>
          <cell r="AC100">
            <v>88000.462784810123</v>
          </cell>
          <cell r="AD100">
            <v>183341.45907000004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277887.18908088392</v>
          </cell>
          <cell r="AJ100">
            <v>674852.79427215131</v>
          </cell>
          <cell r="AK100">
            <v>0</v>
          </cell>
          <cell r="AL100">
            <v>3567368.1170000187</v>
          </cell>
          <cell r="AM100">
            <v>0</v>
          </cell>
          <cell r="AN100">
            <v>0</v>
          </cell>
          <cell r="AO100">
            <v>0</v>
          </cell>
          <cell r="AP100">
            <v>901229.09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210428.42754067795</v>
          </cell>
          <cell r="AW100">
            <v>0</v>
          </cell>
          <cell r="AX100">
            <v>16055.895179999987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1535372.7038458798</v>
          </cell>
          <cell r="BF100">
            <v>1934714.5691999998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85198.557058132079</v>
          </cell>
          <cell r="BL100">
            <v>163330.74222450808</v>
          </cell>
          <cell r="BM100">
            <v>0</v>
          </cell>
          <cell r="BN100">
            <v>0</v>
          </cell>
        </row>
        <row r="101">
          <cell r="A101" t="str">
            <v xml:space="preserve"> - др.виды топлива</v>
          </cell>
          <cell r="B101" t="str">
            <v>тыс.руб.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243553.1</v>
          </cell>
          <cell r="AQ101">
            <v>0</v>
          </cell>
          <cell r="AR101">
            <v>398.18562030484537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-10344.81293802491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A102" t="str">
            <v>Торф</v>
          </cell>
          <cell r="B102" t="str">
            <v>тыс.руб.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243553.1</v>
          </cell>
          <cell r="AQ102">
            <v>0</v>
          </cell>
          <cell r="AR102">
            <v>398.18562030484537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-10344.81293802491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</row>
        <row r="103">
          <cell r="A103" t="str">
            <v>Сланцы</v>
          </cell>
          <cell r="B103" t="str">
            <v>тыс.руб.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</row>
        <row r="104">
          <cell r="A104" t="str">
            <v>Добавить строки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 xml:space="preserve"> На производство э/э</v>
          </cell>
          <cell r="B105" t="str">
            <v>тыс.руб.</v>
          </cell>
          <cell r="C105">
            <v>3590965.6463467563</v>
          </cell>
          <cell r="D105">
            <v>3443663.83</v>
          </cell>
          <cell r="E105">
            <v>1824506.1210499832</v>
          </cell>
          <cell r="F105">
            <v>1661741.7279766258</v>
          </cell>
          <cell r="G105">
            <v>2039407.2325437898</v>
          </cell>
          <cell r="H105">
            <v>1048319.0790829796</v>
          </cell>
          <cell r="I105">
            <v>31206.35</v>
          </cell>
          <cell r="J105">
            <v>19305.05471082915</v>
          </cell>
          <cell r="K105">
            <v>2357845.2999999998</v>
          </cell>
          <cell r="L105">
            <v>1349611.0114313802</v>
          </cell>
          <cell r="M105">
            <v>576254.70913815068</v>
          </cell>
          <cell r="N105">
            <v>625533.36414897908</v>
          </cell>
          <cell r="O105">
            <v>520943.72344773833</v>
          </cell>
          <cell r="P105">
            <v>463458.88572596735</v>
          </cell>
          <cell r="Q105">
            <v>792476.34913233796</v>
          </cell>
          <cell r="R105">
            <v>969219.06797356193</v>
          </cell>
          <cell r="S105">
            <v>2898679.5297045014</v>
          </cell>
          <cell r="T105">
            <v>2955492.6140000001</v>
          </cell>
          <cell r="U105">
            <v>5137212.5159058822</v>
          </cell>
          <cell r="V105">
            <v>2758886.1244110037</v>
          </cell>
          <cell r="W105">
            <v>1138592.0236879278</v>
          </cell>
          <cell r="X105">
            <v>1755980.6465547322</v>
          </cell>
          <cell r="Y105">
            <v>684072.50300000003</v>
          </cell>
          <cell r="Z105">
            <v>1039136.328</v>
          </cell>
          <cell r="AA105">
            <v>3622748.0468003135</v>
          </cell>
          <cell r="AB105">
            <v>3620787.0504115899</v>
          </cell>
          <cell r="AC105">
            <v>851852.98321648</v>
          </cell>
          <cell r="AD105">
            <v>806150.55473343411</v>
          </cell>
          <cell r="AE105">
            <v>474780.96328551072</v>
          </cell>
          <cell r="AF105">
            <v>331568.29638369649</v>
          </cell>
          <cell r="AG105">
            <v>794102.51949483622</v>
          </cell>
          <cell r="AH105">
            <v>897338.08233729377</v>
          </cell>
          <cell r="AI105">
            <v>2156003.9583679102</v>
          </cell>
          <cell r="AJ105">
            <v>2231796.7008786486</v>
          </cell>
          <cell r="AK105">
            <v>0</v>
          </cell>
          <cell r="AL105">
            <v>3520140.5000000088</v>
          </cell>
          <cell r="AM105">
            <v>965002.79299999995</v>
          </cell>
          <cell r="AN105">
            <v>1103479.2080000001</v>
          </cell>
          <cell r="AO105">
            <v>0</v>
          </cell>
          <cell r="AP105">
            <v>1621803.4065886023</v>
          </cell>
          <cell r="AQ105">
            <v>0</v>
          </cell>
          <cell r="AR105">
            <v>732376.58563824138</v>
          </cell>
          <cell r="AS105">
            <v>0</v>
          </cell>
          <cell r="AT105">
            <v>916789.8757705756</v>
          </cell>
          <cell r="AU105">
            <v>2096114.6950011803</v>
          </cell>
          <cell r="AV105">
            <v>2052539.7421765309</v>
          </cell>
          <cell r="AW105">
            <v>2197756.1819032193</v>
          </cell>
          <cell r="AX105">
            <v>2084831.8204074809</v>
          </cell>
          <cell r="AY105">
            <v>0</v>
          </cell>
          <cell r="AZ105">
            <v>2577650.8218208677</v>
          </cell>
          <cell r="BA105">
            <v>0</v>
          </cell>
          <cell r="BB105">
            <v>2101149.3366814782</v>
          </cell>
          <cell r="BC105">
            <v>2670494.0658269958</v>
          </cell>
          <cell r="BD105">
            <v>2787054.9865664942</v>
          </cell>
          <cell r="BE105">
            <v>2082144.3811238059</v>
          </cell>
          <cell r="BF105">
            <v>2542739.8913491261</v>
          </cell>
          <cell r="BG105">
            <v>2247337.9945598459</v>
          </cell>
          <cell r="BH105">
            <v>2522443.196299382</v>
          </cell>
          <cell r="BI105">
            <v>540184.483276429</v>
          </cell>
          <cell r="BJ105">
            <v>494698.83700000006</v>
          </cell>
          <cell r="BK105">
            <v>647345.68396970048</v>
          </cell>
          <cell r="BL105">
            <v>503697.14057701494</v>
          </cell>
          <cell r="BM105">
            <v>209764.08761316352</v>
          </cell>
          <cell r="BN105">
            <v>248603.94353439362</v>
          </cell>
        </row>
        <row r="107">
          <cell r="A107" t="str">
            <v>ТАРИФ Ж/Д ПЕРЕВОЗКИ / ТАРИФ ГРО, ПССУ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 xml:space="preserve"> - уголь всего, в том числе:</v>
          </cell>
          <cell r="B108" t="str">
            <v>руб/тнт</v>
          </cell>
          <cell r="C108">
            <v>0</v>
          </cell>
          <cell r="D108">
            <v>0</v>
          </cell>
          <cell r="E108">
            <v>465.29</v>
          </cell>
          <cell r="F108">
            <v>473.16800000000001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305.14</v>
          </cell>
          <cell r="N108">
            <v>292.35000000000002</v>
          </cell>
          <cell r="O108">
            <v>0</v>
          </cell>
          <cell r="P108">
            <v>0</v>
          </cell>
          <cell r="Q108">
            <v>321.74</v>
          </cell>
          <cell r="R108">
            <v>17.39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174.14250000000001</v>
          </cell>
          <cell r="X108">
            <v>0</v>
          </cell>
          <cell r="Y108">
            <v>204.86919154222622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81.3173770358637</v>
          </cell>
          <cell r="AF108">
            <v>91.536238030141206</v>
          </cell>
          <cell r="AG108">
            <v>539.67999999999995</v>
          </cell>
          <cell r="AH108">
            <v>476.82236930997033</v>
          </cell>
          <cell r="AI108">
            <v>70.099999999999994</v>
          </cell>
          <cell r="AJ108">
            <v>65.239999999999995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230.01459854014595</v>
          </cell>
          <cell r="AQ108">
            <v>0</v>
          </cell>
          <cell r="AR108">
            <v>526.50580000000002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294.31326524999997</v>
          </cell>
          <cell r="BA108">
            <v>0</v>
          </cell>
          <cell r="BB108">
            <v>0</v>
          </cell>
          <cell r="BC108">
            <v>131.67620085413074</v>
          </cell>
          <cell r="BD108">
            <v>72.219683466812839</v>
          </cell>
          <cell r="BE108">
            <v>0</v>
          </cell>
          <cell r="BF108">
            <v>0</v>
          </cell>
          <cell r="BG108">
            <v>411.51019193522734</v>
          </cell>
          <cell r="BH108">
            <v>34.653726478104446</v>
          </cell>
          <cell r="BI108">
            <v>71.942667747565466</v>
          </cell>
          <cell r="BJ108">
            <v>89.473061924591335</v>
          </cell>
          <cell r="BK108">
            <v>0</v>
          </cell>
          <cell r="BL108">
            <v>0</v>
          </cell>
          <cell r="BM108">
            <v>415.4</v>
          </cell>
          <cell r="BN108">
            <v>370.23079999999999</v>
          </cell>
        </row>
        <row r="109">
          <cell r="A109" t="str">
            <v>Уголь разреза-1</v>
          </cell>
          <cell r="B109" t="str">
            <v>руб/тнт</v>
          </cell>
          <cell r="E109">
            <v>465.29</v>
          </cell>
          <cell r="F109">
            <v>473.16800000000001</v>
          </cell>
          <cell r="M109">
            <v>305.14</v>
          </cell>
          <cell r="N109">
            <v>292.35000000000002</v>
          </cell>
          <cell r="Q109">
            <v>321.74</v>
          </cell>
          <cell r="R109">
            <v>17.39</v>
          </cell>
          <cell r="W109">
            <v>174.14250000000001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76.900000000000006</v>
          </cell>
          <cell r="AF109">
            <v>65.030084216346339</v>
          </cell>
          <cell r="AG109">
            <v>539.67999999999995</v>
          </cell>
          <cell r="AH109">
            <v>477.38333693576857</v>
          </cell>
          <cell r="AI109">
            <v>70.099999999999994</v>
          </cell>
          <cell r="AJ109">
            <v>65.239999999999995</v>
          </cell>
          <cell r="AP109">
            <v>512.65153970826577</v>
          </cell>
          <cell r="AR109">
            <v>526.50580000000002</v>
          </cell>
          <cell r="AZ109">
            <v>294.31326524999997</v>
          </cell>
          <cell r="BC109">
            <v>96.875838299999998</v>
          </cell>
          <cell r="BD109">
            <v>72.162396999999999</v>
          </cell>
          <cell r="BI109">
            <v>71.942667747565466</v>
          </cell>
          <cell r="BJ109">
            <v>62.316231695374206</v>
          </cell>
          <cell r="BM109">
            <v>415.4</v>
          </cell>
          <cell r="BN109">
            <v>370.23079999999999</v>
          </cell>
        </row>
        <row r="110">
          <cell r="A110" t="str">
            <v>Уголь разреза-2</v>
          </cell>
          <cell r="B110" t="str">
            <v>руб/тнт</v>
          </cell>
          <cell r="W110">
            <v>0</v>
          </cell>
          <cell r="X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95.06</v>
          </cell>
          <cell r="AF110">
            <v>98.609983406882847</v>
          </cell>
          <cell r="AG110">
            <v>0</v>
          </cell>
          <cell r="AH110">
            <v>466.26693780715135</v>
          </cell>
          <cell r="AI110">
            <v>0</v>
          </cell>
          <cell r="AJ110">
            <v>0</v>
          </cell>
          <cell r="AP110">
            <v>80.197594501718214</v>
          </cell>
          <cell r="BC110">
            <v>515.46633299999996</v>
          </cell>
          <cell r="BD110">
            <v>438.27906999999999</v>
          </cell>
          <cell r="BJ110">
            <v>107.98580902594797</v>
          </cell>
        </row>
        <row r="111">
          <cell r="A111" t="str">
            <v>Добавить строки</v>
          </cell>
          <cell r="AA111">
            <v>0</v>
          </cell>
          <cell r="AB111">
            <v>0</v>
          </cell>
        </row>
        <row r="112">
          <cell r="A112" t="str">
            <v xml:space="preserve"> - мазут</v>
          </cell>
          <cell r="B112" t="str">
            <v>руб/тнт</v>
          </cell>
          <cell r="E112">
            <v>484.01</v>
          </cell>
          <cell r="F112">
            <v>365.3</v>
          </cell>
          <cell r="K112">
            <v>165.00169</v>
          </cell>
          <cell r="L112">
            <v>252.37</v>
          </cell>
          <cell r="M112">
            <v>259.60000000000002</v>
          </cell>
          <cell r="N112">
            <v>303.16000000000003</v>
          </cell>
          <cell r="R112">
            <v>0.56999999999999995</v>
          </cell>
          <cell r="S112">
            <v>978.78191332225299</v>
          </cell>
          <cell r="T112">
            <v>471.61672020208198</v>
          </cell>
          <cell r="W112">
            <v>301.2</v>
          </cell>
          <cell r="X112">
            <v>365.29</v>
          </cell>
          <cell r="Y112">
            <v>429.78</v>
          </cell>
          <cell r="Z112">
            <v>0</v>
          </cell>
          <cell r="AA112">
            <v>0</v>
          </cell>
          <cell r="AB112">
            <v>0</v>
          </cell>
          <cell r="AC112">
            <v>160.25219999999999</v>
          </cell>
          <cell r="AD112">
            <v>83.3</v>
          </cell>
          <cell r="AE112">
            <v>498.75109085032244</v>
          </cell>
          <cell r="AF112">
            <v>398.90100000000001</v>
          </cell>
          <cell r="AG112">
            <v>547.35</v>
          </cell>
          <cell r="AH112">
            <v>634.94602930504186</v>
          </cell>
          <cell r="AI112">
            <v>260.8</v>
          </cell>
          <cell r="AJ112">
            <v>278.73</v>
          </cell>
          <cell r="AM112">
            <v>333.61</v>
          </cell>
          <cell r="AN112">
            <v>259.74892490903073</v>
          </cell>
          <cell r="AP112">
            <v>353.30071599045345</v>
          </cell>
          <cell r="AR112">
            <v>384.52</v>
          </cell>
          <cell r="AU112">
            <v>507.2</v>
          </cell>
          <cell r="AV112">
            <v>353.41246067297004</v>
          </cell>
          <cell r="AW112">
            <v>470</v>
          </cell>
          <cell r="AX112">
            <v>714.75428758119688</v>
          </cell>
          <cell r="AZ112">
            <v>381.96472750999999</v>
          </cell>
          <cell r="BB112">
            <v>211.53857318645001</v>
          </cell>
          <cell r="BG112">
            <v>742.38</v>
          </cell>
          <cell r="BH112">
            <v>295.26</v>
          </cell>
          <cell r="BI112">
            <v>360</v>
          </cell>
          <cell r="BJ112">
            <v>351.23227687296418</v>
          </cell>
          <cell r="BM112">
            <v>460.4</v>
          </cell>
          <cell r="BN112">
            <v>453.63</v>
          </cell>
        </row>
        <row r="113">
          <cell r="C113">
            <v>0</v>
          </cell>
          <cell r="D113">
            <v>0</v>
          </cell>
          <cell r="E113">
            <v>122.3</v>
          </cell>
          <cell r="F113">
            <v>123.2741952717338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87.57</v>
          </cell>
          <cell r="P113">
            <v>103.17249868484274</v>
          </cell>
          <cell r="Q113">
            <v>77.89</v>
          </cell>
        </row>
        <row r="114">
          <cell r="E114">
            <v>122.3</v>
          </cell>
          <cell r="F114">
            <v>122.3</v>
          </cell>
          <cell r="O114">
            <v>87.57</v>
          </cell>
          <cell r="P114">
            <v>103.04</v>
          </cell>
          <cell r="Q114">
            <v>77.89</v>
          </cell>
        </row>
        <row r="115">
          <cell r="F115">
            <v>151.1</v>
          </cell>
          <cell r="P115">
            <v>108.54625126260001</v>
          </cell>
        </row>
        <row r="116">
          <cell r="F116">
            <v>122.3</v>
          </cell>
          <cell r="P116">
            <v>103.04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22">
          <cell r="C122">
            <v>0</v>
          </cell>
          <cell r="D122">
            <v>0</v>
          </cell>
          <cell r="E122">
            <v>451162.89301393332</v>
          </cell>
          <cell r="F122">
            <v>340612.76276684692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4951.7018106321029</v>
          </cell>
          <cell r="L122">
            <v>1377.6861922686912</v>
          </cell>
          <cell r="M122">
            <v>139537.44830739551</v>
          </cell>
          <cell r="N122">
            <v>93542.338282233832</v>
          </cell>
          <cell r="O122">
            <v>41587.538492913402</v>
          </cell>
          <cell r="P122">
            <v>43073.280130937623</v>
          </cell>
          <cell r="Q122">
            <v>584419.64762685006</v>
          </cell>
        </row>
        <row r="123">
          <cell r="C123">
            <v>0</v>
          </cell>
          <cell r="D123">
            <v>0</v>
          </cell>
          <cell r="E123">
            <v>296469.51893011254</v>
          </cell>
          <cell r="F123">
            <v>201754.0611684543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139270.1792760297</v>
          </cell>
          <cell r="N123">
            <v>93479.33175049923</v>
          </cell>
          <cell r="O123">
            <v>0</v>
          </cell>
          <cell r="P123">
            <v>0</v>
          </cell>
          <cell r="Q123">
            <v>558871.72762685001</v>
          </cell>
        </row>
        <row r="124">
          <cell r="C124">
            <v>0</v>
          </cell>
          <cell r="D124">
            <v>0</v>
          </cell>
          <cell r="E124">
            <v>296469.51893011254</v>
          </cell>
          <cell r="F124">
            <v>201754.0611684543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139270.1792760297</v>
          </cell>
          <cell r="N124">
            <v>93479.33175049923</v>
          </cell>
          <cell r="O124">
            <v>0</v>
          </cell>
          <cell r="P124">
            <v>0</v>
          </cell>
          <cell r="Q124">
            <v>558871.72762685001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7">
          <cell r="C127">
            <v>0</v>
          </cell>
          <cell r="D127">
            <v>0</v>
          </cell>
          <cell r="E127">
            <v>29262.718178460185</v>
          </cell>
          <cell r="F127">
            <v>7874.793131649827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4951.7018106321029</v>
          </cell>
          <cell r="L127">
            <v>1377.6861922686912</v>
          </cell>
          <cell r="M127">
            <v>267.26903136579551</v>
          </cell>
          <cell r="N127">
            <v>63.006531734601488</v>
          </cell>
          <cell r="O127">
            <v>0</v>
          </cell>
          <cell r="P127">
            <v>0</v>
          </cell>
          <cell r="Q127">
            <v>0</v>
          </cell>
        </row>
        <row r="128">
          <cell r="C128">
            <v>0</v>
          </cell>
          <cell r="D128">
            <v>0</v>
          </cell>
          <cell r="E128">
            <v>125430.6559053606</v>
          </cell>
          <cell r="F128">
            <v>130983.90846674281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41587.538492913402</v>
          </cell>
          <cell r="P128">
            <v>43073.280130937623</v>
          </cell>
          <cell r="Q128">
            <v>25547.919999999998</v>
          </cell>
        </row>
        <row r="129">
          <cell r="C129">
            <v>0</v>
          </cell>
          <cell r="D129">
            <v>0</v>
          </cell>
          <cell r="E129">
            <v>125430.6559053606</v>
          </cell>
          <cell r="F129">
            <v>52017.28486542574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41587.538492913402</v>
          </cell>
          <cell r="P129">
            <v>40051.84733850124</v>
          </cell>
          <cell r="Q129">
            <v>25547.919999999998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5430.7994223370542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1090.4716227922802</v>
          </cell>
          <cell r="Q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73535.824178980023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1930.9611696440973</v>
          </cell>
          <cell r="Q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6">
          <cell r="C136">
            <v>0</v>
          </cell>
          <cell r="D136">
            <v>0</v>
          </cell>
          <cell r="E136">
            <v>431008.88311073871</v>
          </cell>
          <cell r="F136">
            <v>332149.27380590251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4891.6576440197287</v>
          </cell>
          <cell r="L136">
            <v>1370.2921649930377</v>
          </cell>
          <cell r="M136">
            <v>136753.20962308836</v>
          </cell>
          <cell r="N136">
            <v>91807.94404286085</v>
          </cell>
          <cell r="O136">
            <v>40273.465984251983</v>
          </cell>
          <cell r="P136">
            <v>41642.082351387966</v>
          </cell>
          <cell r="Q136">
            <v>562744.97346450563</v>
          </cell>
        </row>
        <row r="138">
          <cell r="C138">
            <v>3650394.2069046791</v>
          </cell>
          <cell r="D138">
            <v>3489662.7681817315</v>
          </cell>
          <cell r="E138">
            <v>2361036.7966437605</v>
          </cell>
          <cell r="F138">
            <v>2044533.2110579037</v>
          </cell>
          <cell r="G138">
            <v>2071080</v>
          </cell>
          <cell r="H138">
            <v>1059487.3772481729</v>
          </cell>
          <cell r="I138">
            <v>42924.563267751517</v>
          </cell>
          <cell r="J138">
            <v>24130.137219045868</v>
          </cell>
          <cell r="K138">
            <v>2391401.9115946703</v>
          </cell>
          <cell r="L138">
            <v>1358271.1304397897</v>
          </cell>
          <cell r="M138">
            <v>727524.4645527699</v>
          </cell>
          <cell r="N138">
            <v>730892.99639881426</v>
          </cell>
          <cell r="O138">
            <v>579529</v>
          </cell>
          <cell r="P138">
            <v>522460.79599999997</v>
          </cell>
          <cell r="Q138">
            <v>1407419</v>
          </cell>
        </row>
        <row r="139">
          <cell r="C139">
            <v>0</v>
          </cell>
          <cell r="D139">
            <v>0</v>
          </cell>
          <cell r="E139">
            <v>657700.5101345866</v>
          </cell>
          <cell r="F139">
            <v>427628.99957353377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240603.22378957795</v>
          </cell>
          <cell r="N139">
            <v>180179.93309870467</v>
          </cell>
          <cell r="O139">
            <v>0</v>
          </cell>
          <cell r="P139">
            <v>0</v>
          </cell>
          <cell r="Q139">
            <v>1009213.88</v>
          </cell>
        </row>
        <row r="140">
          <cell r="C140">
            <v>0</v>
          </cell>
          <cell r="D140">
            <v>0</v>
          </cell>
          <cell r="E140">
            <v>657700.5101345866</v>
          </cell>
          <cell r="F140">
            <v>427628.99957353377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240603.22378957795</v>
          </cell>
          <cell r="N140">
            <v>180179.93309870467</v>
          </cell>
          <cell r="O140">
            <v>0</v>
          </cell>
          <cell r="P140">
            <v>0</v>
          </cell>
          <cell r="Q140">
            <v>1009213.88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3">
          <cell r="C143">
            <v>0</v>
          </cell>
          <cell r="D143">
            <v>0</v>
          </cell>
          <cell r="E143">
            <v>197150.40690362314</v>
          </cell>
          <cell r="F143">
            <v>64136.320565453374</v>
          </cell>
          <cell r="G143">
            <v>0</v>
          </cell>
          <cell r="H143">
            <v>0</v>
          </cell>
          <cell r="I143">
            <v>0</v>
          </cell>
          <cell r="J143">
            <v>0.32564633149687505</v>
          </cell>
          <cell r="K143">
            <v>75692.909675853065</v>
          </cell>
          <cell r="L143">
            <v>15429.130029544987</v>
          </cell>
          <cell r="M143">
            <v>3016.2483867194569</v>
          </cell>
          <cell r="N143">
            <v>682.86726830423117</v>
          </cell>
          <cell r="O143">
            <v>0</v>
          </cell>
          <cell r="P143">
            <v>0</v>
          </cell>
          <cell r="Q143">
            <v>0</v>
          </cell>
        </row>
        <row r="144">
          <cell r="C144">
            <v>3650394.2069046791</v>
          </cell>
          <cell r="D144">
            <v>3489662.7681817315</v>
          </cell>
          <cell r="E144">
            <v>1506185.879605551</v>
          </cell>
          <cell r="F144">
            <v>1552767.8909189166</v>
          </cell>
          <cell r="G144">
            <v>2071080</v>
          </cell>
          <cell r="H144">
            <v>1059487.3772481729</v>
          </cell>
          <cell r="I144">
            <v>42924.563267751517</v>
          </cell>
          <cell r="J144">
            <v>24129.81157271437</v>
          </cell>
          <cell r="K144">
            <v>2315709.0019188174</v>
          </cell>
          <cell r="L144">
            <v>1342842.0004102448</v>
          </cell>
          <cell r="M144">
            <v>483904.99237647239</v>
          </cell>
          <cell r="N144">
            <v>550030.19603180536</v>
          </cell>
          <cell r="O144">
            <v>579529</v>
          </cell>
          <cell r="P144">
            <v>522460.79599999997</v>
          </cell>
          <cell r="Q144">
            <v>398205.12000000058</v>
          </cell>
        </row>
        <row r="145">
          <cell r="C145">
            <v>3650394.2069046791</v>
          </cell>
          <cell r="D145">
            <v>3340040.3141617505</v>
          </cell>
          <cell r="E145">
            <v>1506185.879605551</v>
          </cell>
          <cell r="F145">
            <v>495856.15028691385</v>
          </cell>
          <cell r="G145">
            <v>2071080</v>
          </cell>
          <cell r="H145">
            <v>1059487.3772481729</v>
          </cell>
          <cell r="I145">
            <v>42924.563267751517</v>
          </cell>
          <cell r="J145">
            <v>24129.81157271437</v>
          </cell>
          <cell r="K145">
            <v>2315709.0019188174</v>
          </cell>
          <cell r="L145">
            <v>1263573.9995092235</v>
          </cell>
          <cell r="M145">
            <v>176592.39220383007</v>
          </cell>
          <cell r="N145">
            <v>193099.11198570422</v>
          </cell>
          <cell r="O145">
            <v>579529</v>
          </cell>
          <cell r="P145">
            <v>481208.92810756358</v>
          </cell>
          <cell r="Q145">
            <v>398205.12000000058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53515.119072763293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14295.057782790176</v>
          </cell>
          <cell r="Q146">
            <v>0</v>
          </cell>
        </row>
        <row r="147">
          <cell r="C147">
            <v>0</v>
          </cell>
          <cell r="D147">
            <v>149622.4540199808</v>
          </cell>
          <cell r="E147">
            <v>0</v>
          </cell>
          <cell r="F147">
            <v>1003396.6215592395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79268.00090102134</v>
          </cell>
          <cell r="M147">
            <v>307312.60017264233</v>
          </cell>
          <cell r="N147">
            <v>356931.0840461012</v>
          </cell>
          <cell r="O147">
            <v>0</v>
          </cell>
          <cell r="P147">
            <v>26956.810109646205</v>
          </cell>
          <cell r="Q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2">
          <cell r="C152">
            <v>3590965.6463467563</v>
          </cell>
          <cell r="D152">
            <v>3443663.83</v>
          </cell>
          <cell r="E152">
            <v>2255515.0041607218</v>
          </cell>
          <cell r="F152">
            <v>1993891.0017825284</v>
          </cell>
          <cell r="G152">
            <v>2039407.2325437898</v>
          </cell>
          <cell r="H152">
            <v>1048319.0790829796</v>
          </cell>
          <cell r="I152">
            <v>31206.35</v>
          </cell>
          <cell r="J152">
            <v>19305.05471082915</v>
          </cell>
          <cell r="K152">
            <v>2362736.9576440197</v>
          </cell>
          <cell r="L152">
            <v>1350981.3035963732</v>
          </cell>
          <cell r="M152">
            <v>713007.91876123904</v>
          </cell>
          <cell r="N152">
            <v>717341.30819183995</v>
          </cell>
          <cell r="O152">
            <v>561217.18943199026</v>
          </cell>
          <cell r="P152">
            <v>505100.9680773553</v>
          </cell>
          <cell r="Q152">
            <v>1355221.3225968436</v>
          </cell>
        </row>
        <row r="154">
          <cell r="C154">
            <v>945.50877192982466</v>
          </cell>
          <cell r="D154">
            <v>899.66802934420184</v>
          </cell>
          <cell r="E154">
            <v>1337.9313021912567</v>
          </cell>
          <cell r="F154">
            <v>1270.6152736789629</v>
          </cell>
          <cell r="G154">
            <v>666.82421999247208</v>
          </cell>
          <cell r="H154">
            <v>660.15916724239605</v>
          </cell>
          <cell r="I154">
            <v>529.29783353574089</v>
          </cell>
          <cell r="J154">
            <v>571.02706819854552</v>
          </cell>
          <cell r="K154">
            <v>943.64023121663809</v>
          </cell>
          <cell r="L154">
            <v>957.51461175950442</v>
          </cell>
          <cell r="M154">
            <v>994.54281193260954</v>
          </cell>
          <cell r="N154">
            <v>1041.9967096208811</v>
          </cell>
          <cell r="O154">
            <v>1067.630756853192</v>
          </cell>
          <cell r="P154">
            <v>1092.68430348779</v>
          </cell>
          <cell r="Q154">
            <v>1009.6262553802009</v>
          </cell>
        </row>
        <row r="155">
          <cell r="C155">
            <v>0</v>
          </cell>
          <cell r="D155">
            <v>0</v>
          </cell>
          <cell r="E155">
            <v>1246.6337763660847</v>
          </cell>
          <cell r="F155">
            <v>1165.8986282259939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941.35714285714278</v>
          </cell>
          <cell r="N155">
            <v>961.60409556313994</v>
          </cell>
          <cell r="O155">
            <v>0</v>
          </cell>
          <cell r="P155">
            <v>0</v>
          </cell>
          <cell r="Q155">
            <v>988.45629774730639</v>
          </cell>
        </row>
        <row r="156">
          <cell r="C156">
            <v>0</v>
          </cell>
          <cell r="D156">
            <v>0</v>
          </cell>
          <cell r="E156">
            <v>1246.6337763660847</v>
          </cell>
          <cell r="F156">
            <v>1165.8986282259939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988.45629774730639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C159">
            <v>0</v>
          </cell>
          <cell r="D159">
            <v>0</v>
          </cell>
          <cell r="E159">
            <v>2553.7622366669279</v>
          </cell>
          <cell r="F159">
            <v>2516.654542378616</v>
          </cell>
          <cell r="G159">
            <v>0</v>
          </cell>
          <cell r="H159">
            <v>0</v>
          </cell>
          <cell r="I159">
            <v>0</v>
          </cell>
          <cell r="J159">
            <v>5.625</v>
          </cell>
          <cell r="K159">
            <v>1801.782741184021</v>
          </cell>
          <cell r="L159">
            <v>2034.7024819697494</v>
          </cell>
          <cell r="M159">
            <v>2170.1481481481478</v>
          </cell>
          <cell r="N159">
            <v>2433.8222222222221</v>
          </cell>
          <cell r="O159">
            <v>0</v>
          </cell>
          <cell r="P159">
            <v>0</v>
          </cell>
          <cell r="Q159">
            <v>0</v>
          </cell>
        </row>
        <row r="160">
          <cell r="C160">
            <v>945.50877192982477</v>
          </cell>
          <cell r="D160">
            <v>899.66802934420184</v>
          </cell>
          <cell r="E160">
            <v>1298.4903625110524</v>
          </cell>
          <cell r="F160">
            <v>1276.0844994737665</v>
          </cell>
          <cell r="G160">
            <v>666.82421999247208</v>
          </cell>
          <cell r="H160">
            <v>660.15916724239605</v>
          </cell>
          <cell r="I160">
            <v>529.32959331133964</v>
          </cell>
          <cell r="J160">
            <v>571.81990982229684</v>
          </cell>
          <cell r="K160">
            <v>929.17498865516325</v>
          </cell>
          <cell r="L160">
            <v>951.72608482715202</v>
          </cell>
          <cell r="M160">
            <v>1019.7461765636539</v>
          </cell>
          <cell r="N160">
            <v>1070.5556250552384</v>
          </cell>
          <cell r="O160">
            <v>1067.630756853192</v>
          </cell>
          <cell r="P160">
            <v>1092.68430348779</v>
          </cell>
          <cell r="Q160">
            <v>1067.5740482573729</v>
          </cell>
        </row>
        <row r="161">
          <cell r="C161">
            <v>945.50877192982477</v>
          </cell>
          <cell r="D161">
            <v>894.68926050263076</v>
          </cell>
          <cell r="E161">
            <v>1298.4903625110524</v>
          </cell>
          <cell r="F161">
            <v>1018.0125742228432</v>
          </cell>
          <cell r="G161">
            <v>666.82421999247208</v>
          </cell>
          <cell r="H161">
            <v>660.15916724239605</v>
          </cell>
          <cell r="I161">
            <v>529.32959331133964</v>
          </cell>
          <cell r="J161">
            <v>571.81990982229684</v>
          </cell>
          <cell r="K161">
            <v>929.17498865516325</v>
          </cell>
          <cell r="L161">
            <v>939.29864359910039</v>
          </cell>
          <cell r="M161">
            <v>989.36842105263167</v>
          </cell>
          <cell r="N161">
            <v>999.31578947368439</v>
          </cell>
          <cell r="O161">
            <v>1067.630756853192</v>
          </cell>
          <cell r="P161">
            <v>1080.9460955484715</v>
          </cell>
          <cell r="Q161">
            <v>1067.5740482573729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1300.1571777855397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1242.1993066570772</v>
          </cell>
          <cell r="Q162">
            <v>0</v>
          </cell>
        </row>
        <row r="163">
          <cell r="C163">
            <v>0</v>
          </cell>
          <cell r="D163">
            <v>1027.280701754386</v>
          </cell>
          <cell r="E163">
            <v>0</v>
          </cell>
          <cell r="F163">
            <v>1457.1987425777156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1206.0937212702806</v>
          </cell>
          <cell r="M163">
            <v>1038.0614035087722</v>
          </cell>
          <cell r="N163">
            <v>1113.5</v>
          </cell>
          <cell r="O163">
            <v>0</v>
          </cell>
          <cell r="P163">
            <v>1255.9889525802002</v>
          </cell>
          <cell r="Q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8">
          <cell r="C168">
            <v>945.50877192982477</v>
          </cell>
          <cell r="D168">
            <v>899.67608595950094</v>
          </cell>
          <cell r="E168">
            <v>1337.9008548429783</v>
          </cell>
          <cell r="F168">
            <v>1270.7172488956694</v>
          </cell>
          <cell r="G168">
            <v>666.82421999247208</v>
          </cell>
          <cell r="H168">
            <v>660.15916724239605</v>
          </cell>
          <cell r="I168">
            <v>529.02914425248809</v>
          </cell>
          <cell r="J168">
            <v>571.02706819854563</v>
          </cell>
          <cell r="K168">
            <v>943.77328640885412</v>
          </cell>
          <cell r="L168">
            <v>957.51461175950431</v>
          </cell>
          <cell r="M168">
            <v>994.54281193260931</v>
          </cell>
          <cell r="N168">
            <v>1041.9967096208811</v>
          </cell>
          <cell r="O168">
            <v>1067.6307568531922</v>
          </cell>
          <cell r="P168">
            <v>1092.68430348779</v>
          </cell>
          <cell r="Q168">
            <v>1009.6262553802009</v>
          </cell>
        </row>
        <row r="171">
          <cell r="C171">
            <v>0</v>
          </cell>
          <cell r="D171">
            <v>0</v>
          </cell>
          <cell r="E171">
            <v>1032.2190000000001</v>
          </cell>
          <cell r="F171">
            <v>1002.9060000000001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527.16</v>
          </cell>
          <cell r="N171">
            <v>563.5</v>
          </cell>
          <cell r="O171">
            <v>0</v>
          </cell>
          <cell r="P171">
            <v>0</v>
          </cell>
          <cell r="Q171">
            <v>581</v>
          </cell>
        </row>
        <row r="172">
          <cell r="C172">
            <v>0</v>
          </cell>
          <cell r="D172">
            <v>0</v>
          </cell>
          <cell r="E172">
            <v>1032.2190000000001</v>
          </cell>
          <cell r="F172">
            <v>1002.9060000000001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527.16</v>
          </cell>
          <cell r="N172">
            <v>563.5</v>
          </cell>
          <cell r="O172">
            <v>0</v>
          </cell>
          <cell r="P172">
            <v>0</v>
          </cell>
          <cell r="Q172">
            <v>581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5">
          <cell r="C175">
            <v>0</v>
          </cell>
          <cell r="D175">
            <v>0</v>
          </cell>
          <cell r="E175">
            <v>3260.8990000000003</v>
          </cell>
          <cell r="F175">
            <v>2975.1890000000003</v>
          </cell>
          <cell r="G175">
            <v>0</v>
          </cell>
          <cell r="H175">
            <v>0</v>
          </cell>
          <cell r="I175">
            <v>0</v>
          </cell>
          <cell r="J175">
            <v>8.1</v>
          </cell>
          <cell r="K175">
            <v>2522.2556800000002</v>
          </cell>
          <cell r="L175">
            <v>2826.3689999999997</v>
          </cell>
          <cell r="M175">
            <v>2929.7</v>
          </cell>
          <cell r="N175">
            <v>3285.66</v>
          </cell>
          <cell r="O175">
            <v>0</v>
          </cell>
          <cell r="P175">
            <v>0</v>
          </cell>
          <cell r="Q175">
            <v>0</v>
          </cell>
        </row>
        <row r="176">
          <cell r="C176">
            <v>1077.8800000000001</v>
          </cell>
          <cell r="D176">
            <v>1029.7226144360038</v>
          </cell>
          <cell r="E176">
            <v>1468.5925999999999</v>
          </cell>
          <cell r="F176">
            <v>1461.3719687973571</v>
          </cell>
          <cell r="G176">
            <v>781.13694341975304</v>
          </cell>
          <cell r="H176">
            <v>776.52410333387888</v>
          </cell>
          <cell r="I176">
            <v>615</v>
          </cell>
          <cell r="J176">
            <v>646.78549999999996</v>
          </cell>
          <cell r="K176">
            <v>1059.2584670000001</v>
          </cell>
          <cell r="L176">
            <v>1087.5384489406931</v>
          </cell>
          <cell r="M176">
            <v>1162.5106412825653</v>
          </cell>
          <cell r="N176">
            <v>1220.4334125629719</v>
          </cell>
          <cell r="O176">
            <v>1220.3019550831984</v>
          </cell>
          <cell r="P176">
            <v>1251.4390736979267</v>
          </cell>
          <cell r="Q176">
            <v>1214.04</v>
          </cell>
        </row>
        <row r="177">
          <cell r="C177">
            <v>1077.8800000000001</v>
          </cell>
          <cell r="D177">
            <v>1024.1839</v>
          </cell>
          <cell r="E177">
            <v>1468.5925999999999</v>
          </cell>
          <cell r="F177">
            <v>1165.828</v>
          </cell>
          <cell r="G177">
            <v>781.13694341975304</v>
          </cell>
          <cell r="H177">
            <v>776.52410333387888</v>
          </cell>
          <cell r="I177">
            <v>615</v>
          </cell>
          <cell r="J177">
            <v>646.78549999999996</v>
          </cell>
          <cell r="K177">
            <v>1059.2584670000001</v>
          </cell>
          <cell r="L177">
            <v>1073.3647390000001</v>
          </cell>
          <cell r="M177">
            <v>1127.8800000000001</v>
          </cell>
          <cell r="N177">
            <v>1139.22</v>
          </cell>
          <cell r="O177">
            <v>1220.3019550831984</v>
          </cell>
          <cell r="P177">
            <v>1237.9895372401268</v>
          </cell>
          <cell r="Q177">
            <v>1214.04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1488.94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1422.9393057756818</v>
          </cell>
          <cell r="Q178">
            <v>0</v>
          </cell>
        </row>
        <row r="179">
          <cell r="C179">
            <v>0</v>
          </cell>
          <cell r="D179">
            <v>1171.0999999999999</v>
          </cell>
          <cell r="E179">
            <v>0</v>
          </cell>
          <cell r="F179">
            <v>1668.7839999999999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1377.4917</v>
          </cell>
          <cell r="M179">
            <v>1183.3900000000001</v>
          </cell>
          <cell r="N179">
            <v>1269.3900000000001</v>
          </cell>
          <cell r="O179">
            <v>0</v>
          </cell>
          <cell r="P179">
            <v>1438.47</v>
          </cell>
          <cell r="Q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5">
          <cell r="C185">
            <v>294.26185100315126</v>
          </cell>
          <cell r="D185">
            <v>276.87889635139459</v>
          </cell>
          <cell r="E185">
            <v>466.04438377600303</v>
          </cell>
          <cell r="F185">
            <v>445.41293461019285</v>
          </cell>
          <cell r="G185">
            <v>206.64780955960987</v>
          </cell>
          <cell r="H185">
            <v>202.26246742089049</v>
          </cell>
          <cell r="I185">
            <v>233.23131539611356</v>
          </cell>
          <cell r="J185">
            <v>264.93185912649108</v>
          </cell>
          <cell r="K185">
            <v>311.40271471703346</v>
          </cell>
          <cell r="L185">
            <v>320.39892794040003</v>
          </cell>
          <cell r="M185">
            <v>390.34918551028915</v>
          </cell>
          <cell r="N185">
            <v>403.86291419425737</v>
          </cell>
          <cell r="O185">
            <v>356.00175675776211</v>
          </cell>
          <cell r="P185">
            <v>369.78350495330818</v>
          </cell>
          <cell r="Q185">
            <v>462.0755302249799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 (2)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E14">
            <v>736.30499999999995</v>
          </cell>
          <cell r="F14">
            <v>736.30499999999995</v>
          </cell>
          <cell r="G14">
            <v>736.30499999999995</v>
          </cell>
          <cell r="H14">
            <v>736.30499999999995</v>
          </cell>
          <cell r="I14">
            <v>736.30499999999995</v>
          </cell>
          <cell r="J14">
            <v>736.30499999999995</v>
          </cell>
          <cell r="K14">
            <v>736.30499999999995</v>
          </cell>
          <cell r="L14">
            <v>736.30499999999995</v>
          </cell>
          <cell r="M14">
            <v>736.31</v>
          </cell>
        </row>
        <row r="15">
          <cell r="E15">
            <v>211</v>
          </cell>
          <cell r="F15">
            <v>193.38</v>
          </cell>
          <cell r="G15">
            <v>193.7</v>
          </cell>
          <cell r="H15">
            <v>193.7</v>
          </cell>
          <cell r="I15">
            <v>193.7</v>
          </cell>
          <cell r="J15">
            <v>193.7</v>
          </cell>
          <cell r="K15">
            <v>210.959</v>
          </cell>
          <cell r="L15">
            <v>275.56294357199999</v>
          </cell>
          <cell r="M15">
            <v>275.56200000000001</v>
          </cell>
          <cell r="N15">
            <v>108.91017036654623</v>
          </cell>
          <cell r="O15">
            <v>0</v>
          </cell>
          <cell r="P15">
            <v>134.97414455343312</v>
          </cell>
          <cell r="Q15">
            <v>100.1654772985831</v>
          </cell>
          <cell r="R15">
            <v>142.2622612287042</v>
          </cell>
          <cell r="S15">
            <v>142.2622612287042</v>
          </cell>
          <cell r="T15">
            <v>130.59810426540287</v>
          </cell>
          <cell r="U15">
            <v>142.49767297548868</v>
          </cell>
        </row>
        <row r="16">
          <cell r="E16">
            <v>6</v>
          </cell>
          <cell r="F16">
            <v>6</v>
          </cell>
          <cell r="G16">
            <v>6</v>
          </cell>
          <cell r="H16">
            <v>6</v>
          </cell>
          <cell r="I16">
            <v>6</v>
          </cell>
          <cell r="J16">
            <v>6</v>
          </cell>
          <cell r="K16">
            <v>6</v>
          </cell>
          <cell r="L16">
            <v>6</v>
          </cell>
          <cell r="M16">
            <v>6</v>
          </cell>
          <cell r="N16">
            <v>100</v>
          </cell>
          <cell r="O16">
            <v>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</row>
        <row r="17">
          <cell r="E17">
            <v>364.6</v>
          </cell>
          <cell r="F17">
            <v>334.2</v>
          </cell>
          <cell r="G17">
            <v>334.78</v>
          </cell>
          <cell r="H17">
            <v>334.78</v>
          </cell>
          <cell r="I17">
            <v>334.78</v>
          </cell>
          <cell r="J17">
            <v>334.78</v>
          </cell>
          <cell r="K17">
            <v>364.58</v>
          </cell>
          <cell r="L17">
            <v>64.591976340000002</v>
          </cell>
          <cell r="M17">
            <v>64.591999999999999</v>
          </cell>
          <cell r="N17">
            <v>108.90136806260828</v>
          </cell>
          <cell r="O17">
            <v>0</v>
          </cell>
          <cell r="P17">
            <v>18.305367704163931</v>
          </cell>
          <cell r="Q17">
            <v>100.17354877318969</v>
          </cell>
          <cell r="R17">
            <v>19.29386462751658</v>
          </cell>
          <cell r="S17">
            <v>19.29386462751658</v>
          </cell>
          <cell r="T17">
            <v>17.71585298957762</v>
          </cell>
          <cell r="U17">
            <v>19.327348892878515</v>
          </cell>
        </row>
        <row r="18">
          <cell r="E18">
            <v>10.387</v>
          </cell>
          <cell r="F18">
            <v>10.387</v>
          </cell>
          <cell r="G18">
            <v>10.387</v>
          </cell>
          <cell r="H18">
            <v>10.387</v>
          </cell>
          <cell r="I18">
            <v>10.387</v>
          </cell>
          <cell r="J18">
            <v>10.387</v>
          </cell>
          <cell r="K18">
            <v>10.387</v>
          </cell>
          <cell r="L18">
            <v>10.387</v>
          </cell>
          <cell r="M18">
            <v>10.39</v>
          </cell>
          <cell r="N18">
            <v>100</v>
          </cell>
          <cell r="O18">
            <v>0</v>
          </cell>
          <cell r="P18">
            <v>100</v>
          </cell>
          <cell r="Q18">
            <v>100</v>
          </cell>
          <cell r="R18">
            <v>100.02888225666699</v>
          </cell>
          <cell r="S18">
            <v>100.02888225666699</v>
          </cell>
          <cell r="T18">
            <v>100.02888225666699</v>
          </cell>
          <cell r="U18">
            <v>100.02888225666699</v>
          </cell>
        </row>
        <row r="19">
          <cell r="E19">
            <v>45.7</v>
          </cell>
          <cell r="F19">
            <v>41.88</v>
          </cell>
          <cell r="G19">
            <v>41.957999999999998</v>
          </cell>
          <cell r="H19">
            <v>41.957999999999998</v>
          </cell>
          <cell r="I19">
            <v>41.957999999999998</v>
          </cell>
          <cell r="J19">
            <v>41.957999999999998</v>
          </cell>
          <cell r="K19">
            <v>45.692</v>
          </cell>
          <cell r="L19">
            <v>48.159389080000004</v>
          </cell>
          <cell r="M19">
            <v>48.158999999999999</v>
          </cell>
          <cell r="N19">
            <v>108.89937556604224</v>
          </cell>
          <cell r="O19">
            <v>0</v>
          </cell>
          <cell r="P19">
            <v>108.89942323275656</v>
          </cell>
          <cell r="Q19">
            <v>100.18624641833811</v>
          </cell>
          <cell r="R19">
            <v>114.77906477906478</v>
          </cell>
          <cell r="S19">
            <v>114.77906477906478</v>
          </cell>
          <cell r="T19">
            <v>105.38074398249452</v>
          </cell>
          <cell r="U19">
            <v>114.99283667621776</v>
          </cell>
        </row>
        <row r="20">
          <cell r="E20">
            <v>1738</v>
          </cell>
          <cell r="F20">
            <v>1738</v>
          </cell>
          <cell r="G20">
            <v>1738</v>
          </cell>
          <cell r="H20">
            <v>1738</v>
          </cell>
          <cell r="I20">
            <v>1738</v>
          </cell>
          <cell r="J20">
            <v>1738</v>
          </cell>
          <cell r="K20">
            <v>1738</v>
          </cell>
          <cell r="L20">
            <v>1738</v>
          </cell>
          <cell r="M20">
            <v>1738</v>
          </cell>
          <cell r="N20">
            <v>100</v>
          </cell>
          <cell r="O20">
            <v>0</v>
          </cell>
          <cell r="P20">
            <v>100</v>
          </cell>
          <cell r="Q20">
            <v>100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</row>
        <row r="21">
          <cell r="E21">
            <v>33.299999999999997</v>
          </cell>
          <cell r="F21">
            <v>30.54</v>
          </cell>
          <cell r="G21">
            <v>30.593</v>
          </cell>
          <cell r="H21">
            <v>0</v>
          </cell>
          <cell r="I21">
            <v>30.593</v>
          </cell>
          <cell r="J21">
            <v>0</v>
          </cell>
          <cell r="K21">
            <v>0</v>
          </cell>
          <cell r="L21">
            <v>59.026951200000006</v>
          </cell>
          <cell r="M21">
            <v>60.759209999999996</v>
          </cell>
          <cell r="N21">
            <v>0</v>
          </cell>
          <cell r="O21">
            <v>0</v>
          </cell>
          <cell r="P21">
            <v>183.05756218742852</v>
          </cell>
          <cell r="Q21">
            <v>100.17354289456451</v>
          </cell>
          <cell r="R21">
            <v>198.60494230706368</v>
          </cell>
          <cell r="S21">
            <v>0</v>
          </cell>
          <cell r="T21">
            <v>182.46009009009009</v>
          </cell>
          <cell r="U21">
            <v>198.94960707269155</v>
          </cell>
        </row>
        <row r="22">
          <cell r="E22">
            <v>0.94899999999999995</v>
          </cell>
          <cell r="F22">
            <v>0.94899999999999995</v>
          </cell>
          <cell r="G22">
            <v>0.94899999999999995</v>
          </cell>
          <cell r="H22">
            <v>0</v>
          </cell>
          <cell r="I22">
            <v>0.94899999999999995</v>
          </cell>
          <cell r="J22">
            <v>0</v>
          </cell>
          <cell r="K22">
            <v>0</v>
          </cell>
          <cell r="L22">
            <v>0.94920000000000004</v>
          </cell>
          <cell r="M22">
            <v>0.94920000000000004</v>
          </cell>
          <cell r="N22">
            <v>0</v>
          </cell>
          <cell r="O22">
            <v>0</v>
          </cell>
          <cell r="P22">
            <v>100.02107481559537</v>
          </cell>
          <cell r="Q22">
            <v>100</v>
          </cell>
          <cell r="R22">
            <v>100.02107481559537</v>
          </cell>
          <cell r="S22">
            <v>0</v>
          </cell>
          <cell r="T22">
            <v>100.02107481559537</v>
          </cell>
          <cell r="U22">
            <v>100.02107481559537</v>
          </cell>
        </row>
        <row r="23">
          <cell r="E23">
            <v>0.3</v>
          </cell>
          <cell r="F23">
            <v>0.3</v>
          </cell>
          <cell r="G23">
            <v>0.29499999999999998</v>
          </cell>
          <cell r="H23">
            <v>0</v>
          </cell>
          <cell r="I23">
            <v>0.29499999999999998</v>
          </cell>
          <cell r="J23">
            <v>0</v>
          </cell>
          <cell r="K23">
            <v>0</v>
          </cell>
          <cell r="L23">
            <v>0.5026242474</v>
          </cell>
          <cell r="M23">
            <v>0.503</v>
          </cell>
          <cell r="N23">
            <v>0</v>
          </cell>
          <cell r="O23">
            <v>0</v>
          </cell>
          <cell r="P23">
            <v>161.65189830508479</v>
          </cell>
          <cell r="Q23">
            <v>98.333333333333329</v>
          </cell>
          <cell r="R23">
            <v>170.5084745762712</v>
          </cell>
          <cell r="S23">
            <v>0</v>
          </cell>
          <cell r="T23">
            <v>167.66666666666669</v>
          </cell>
          <cell r="U23">
            <v>167.66666666666669</v>
          </cell>
        </row>
        <row r="24">
          <cell r="E24">
            <v>2.8999999999999998E-3</v>
          </cell>
          <cell r="F24">
            <v>2.8999999999999998E-3</v>
          </cell>
          <cell r="G24">
            <v>2.8999999999999998E-3</v>
          </cell>
          <cell r="H24">
            <v>0</v>
          </cell>
          <cell r="I24">
            <v>2.8999999999999998E-3</v>
          </cell>
          <cell r="J24">
            <v>0</v>
          </cell>
          <cell r="K24">
            <v>0</v>
          </cell>
          <cell r="L24">
            <v>2.8710000000000003E-3</v>
          </cell>
          <cell r="M24">
            <v>2.8709999999999999E-3</v>
          </cell>
          <cell r="N24">
            <v>0</v>
          </cell>
          <cell r="O24">
            <v>0</v>
          </cell>
          <cell r="P24">
            <v>99</v>
          </cell>
          <cell r="Q24">
            <v>100</v>
          </cell>
          <cell r="R24">
            <v>99</v>
          </cell>
          <cell r="S24">
            <v>0</v>
          </cell>
          <cell r="T24">
            <v>99</v>
          </cell>
          <cell r="U24">
            <v>99</v>
          </cell>
        </row>
        <row r="25">
          <cell r="E25">
            <v>1.2</v>
          </cell>
          <cell r="F25">
            <v>1.06</v>
          </cell>
          <cell r="G25">
            <v>1.0580000000000001</v>
          </cell>
          <cell r="H25">
            <v>0</v>
          </cell>
          <cell r="I25">
            <v>1.0580000000000001</v>
          </cell>
          <cell r="J25">
            <v>0</v>
          </cell>
          <cell r="K25">
            <v>0</v>
          </cell>
          <cell r="L25">
            <v>2.3468621176000002</v>
          </cell>
          <cell r="M25">
            <v>2.35</v>
          </cell>
          <cell r="N25">
            <v>0</v>
          </cell>
          <cell r="O25">
            <v>0</v>
          </cell>
          <cell r="P25">
            <v>210.4559924385633</v>
          </cell>
          <cell r="Q25">
            <v>99.811320754716988</v>
          </cell>
          <cell r="R25">
            <v>222.11720226843101</v>
          </cell>
          <cell r="S25">
            <v>0</v>
          </cell>
          <cell r="T25">
            <v>195.83333333333334</v>
          </cell>
          <cell r="U25">
            <v>221.69811320754715</v>
          </cell>
        </row>
        <row r="26">
          <cell r="E26">
            <v>1.03E-2</v>
          </cell>
          <cell r="F26">
            <v>1.03E-2</v>
          </cell>
          <cell r="G26">
            <v>1.03E-2</v>
          </cell>
          <cell r="H26">
            <v>0</v>
          </cell>
          <cell r="I26">
            <v>1.03E-2</v>
          </cell>
          <cell r="J26">
            <v>0</v>
          </cell>
          <cell r="K26">
            <v>0</v>
          </cell>
          <cell r="L26">
            <v>1.0318000000000001E-2</v>
          </cell>
          <cell r="M26">
            <v>0.01</v>
          </cell>
          <cell r="N26">
            <v>0</v>
          </cell>
          <cell r="O26">
            <v>0</v>
          </cell>
          <cell r="P26">
            <v>100.17475728155341</v>
          </cell>
          <cell r="Q26">
            <v>100</v>
          </cell>
          <cell r="R26">
            <v>97.087378640776706</v>
          </cell>
          <cell r="S26">
            <v>0</v>
          </cell>
          <cell r="T26">
            <v>97.087378640776706</v>
          </cell>
          <cell r="U26">
            <v>97.087378640776706</v>
          </cell>
        </row>
        <row r="27">
          <cell r="E27">
            <v>3.1</v>
          </cell>
          <cell r="F27">
            <v>2.86</v>
          </cell>
          <cell r="G27">
            <v>2.86</v>
          </cell>
          <cell r="H27">
            <v>0</v>
          </cell>
          <cell r="I27">
            <v>2.86</v>
          </cell>
          <cell r="J27">
            <v>0</v>
          </cell>
          <cell r="K27">
            <v>0</v>
          </cell>
          <cell r="L27">
            <v>5.125194102</v>
          </cell>
          <cell r="M27">
            <v>5.125</v>
          </cell>
          <cell r="N27">
            <v>0</v>
          </cell>
          <cell r="O27">
            <v>0</v>
          </cell>
          <cell r="P27">
            <v>170.02143356643359</v>
          </cell>
          <cell r="Q27">
            <v>100</v>
          </cell>
          <cell r="R27">
            <v>179.19580419580421</v>
          </cell>
          <cell r="S27">
            <v>0</v>
          </cell>
          <cell r="T27">
            <v>165.32258064516128</v>
          </cell>
          <cell r="U27">
            <v>179.19580419580421</v>
          </cell>
        </row>
        <row r="28">
          <cell r="E28">
            <v>2.7900000000000001E-2</v>
          </cell>
          <cell r="F28">
            <v>2.7900000000000001E-2</v>
          </cell>
          <cell r="G28">
            <v>2.7900000000000001E-2</v>
          </cell>
          <cell r="H28">
            <v>0</v>
          </cell>
          <cell r="I28">
            <v>2.7900000000000001E-2</v>
          </cell>
          <cell r="J28">
            <v>0</v>
          </cell>
          <cell r="K28">
            <v>0</v>
          </cell>
          <cell r="L28">
            <v>2.793E-2</v>
          </cell>
          <cell r="M28">
            <v>0.03</v>
          </cell>
          <cell r="N28">
            <v>0</v>
          </cell>
          <cell r="O28">
            <v>0</v>
          </cell>
          <cell r="P28">
            <v>100.10752688172042</v>
          </cell>
          <cell r="Q28">
            <v>100</v>
          </cell>
          <cell r="R28">
            <v>107.5268817204301</v>
          </cell>
          <cell r="S28">
            <v>0</v>
          </cell>
          <cell r="T28">
            <v>107.5268817204301</v>
          </cell>
          <cell r="U28">
            <v>107.5268817204301</v>
          </cell>
        </row>
        <row r="29">
          <cell r="F29">
            <v>10.38</v>
          </cell>
          <cell r="G29">
            <v>10.393000000000001</v>
          </cell>
          <cell r="H29">
            <v>10.393000000000001</v>
          </cell>
          <cell r="I29">
            <v>10.393000000000001</v>
          </cell>
          <cell r="J29">
            <v>10.393000000000001</v>
          </cell>
          <cell r="K29">
            <v>11.318</v>
          </cell>
          <cell r="L29">
            <v>0</v>
          </cell>
          <cell r="N29">
            <v>108.90022130279995</v>
          </cell>
          <cell r="O29">
            <v>0</v>
          </cell>
          <cell r="P29">
            <v>0</v>
          </cell>
          <cell r="Q29">
            <v>100.1252408477842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E30">
            <v>0.32200000000000001</v>
          </cell>
          <cell r="F30">
            <v>0.32200000000000001</v>
          </cell>
          <cell r="G30">
            <v>0.32200000000000001</v>
          </cell>
          <cell r="H30">
            <v>0.32200000000000001</v>
          </cell>
          <cell r="I30">
            <v>0.32200000000000001</v>
          </cell>
          <cell r="J30">
            <v>0.32200000000000001</v>
          </cell>
          <cell r="K30">
            <v>0.32200000000000001</v>
          </cell>
          <cell r="L30">
            <v>0.32200000000000001</v>
          </cell>
          <cell r="M30">
            <v>0.32200000000000001</v>
          </cell>
          <cell r="N30">
            <v>100</v>
          </cell>
          <cell r="O30">
            <v>0</v>
          </cell>
          <cell r="P30">
            <v>100</v>
          </cell>
          <cell r="Q30">
            <v>100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</row>
      </sheetData>
      <sheetData sheetId="20"/>
      <sheetData sheetId="21"/>
      <sheetData sheetId="22"/>
      <sheetData sheetId="23">
        <row r="15">
          <cell r="H15">
            <v>75</v>
          </cell>
          <cell r="I15">
            <v>75</v>
          </cell>
          <cell r="J15">
            <v>120</v>
          </cell>
          <cell r="K15">
            <v>108</v>
          </cell>
          <cell r="L15">
            <v>120</v>
          </cell>
          <cell r="M15">
            <v>108</v>
          </cell>
          <cell r="N15">
            <v>250</v>
          </cell>
          <cell r="O15">
            <v>0</v>
          </cell>
          <cell r="P15">
            <v>0</v>
          </cell>
        </row>
        <row r="17">
          <cell r="H17">
            <v>75</v>
          </cell>
          <cell r="I17">
            <v>75</v>
          </cell>
          <cell r="J17">
            <v>120</v>
          </cell>
          <cell r="K17">
            <v>108</v>
          </cell>
          <cell r="L17">
            <v>120</v>
          </cell>
          <cell r="M17">
            <v>108</v>
          </cell>
          <cell r="N17">
            <v>250</v>
          </cell>
        </row>
        <row r="24">
          <cell r="H24">
            <v>0</v>
          </cell>
          <cell r="I24">
            <v>0</v>
          </cell>
          <cell r="J24">
            <v>93</v>
          </cell>
          <cell r="K24">
            <v>93</v>
          </cell>
          <cell r="L24">
            <v>93</v>
          </cell>
          <cell r="M24">
            <v>93</v>
          </cell>
          <cell r="N24">
            <v>316</v>
          </cell>
          <cell r="O24">
            <v>0</v>
          </cell>
          <cell r="P24">
            <v>0</v>
          </cell>
        </row>
        <row r="26">
          <cell r="J26">
            <v>93</v>
          </cell>
          <cell r="K26">
            <v>93</v>
          </cell>
          <cell r="L26">
            <v>93</v>
          </cell>
          <cell r="M26">
            <v>93</v>
          </cell>
          <cell r="N26">
            <v>316</v>
          </cell>
        </row>
        <row r="33">
          <cell r="H33">
            <v>13</v>
          </cell>
          <cell r="I33">
            <v>13</v>
          </cell>
          <cell r="J33">
            <v>27</v>
          </cell>
          <cell r="K33">
            <v>27</v>
          </cell>
          <cell r="L33">
            <v>27</v>
          </cell>
          <cell r="M33">
            <v>27</v>
          </cell>
          <cell r="N33">
            <v>40</v>
          </cell>
          <cell r="O33">
            <v>0</v>
          </cell>
          <cell r="P33">
            <v>0</v>
          </cell>
        </row>
        <row r="35">
          <cell r="H35">
            <v>13</v>
          </cell>
          <cell r="I35">
            <v>13</v>
          </cell>
          <cell r="J35">
            <v>27</v>
          </cell>
          <cell r="K35">
            <v>27</v>
          </cell>
          <cell r="L35">
            <v>27</v>
          </cell>
          <cell r="M35">
            <v>27</v>
          </cell>
          <cell r="N35">
            <v>40</v>
          </cell>
        </row>
        <row r="42">
          <cell r="H42">
            <v>24</v>
          </cell>
          <cell r="I42">
            <v>24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60</v>
          </cell>
          <cell r="O42">
            <v>0</v>
          </cell>
          <cell r="P42">
            <v>0</v>
          </cell>
        </row>
        <row r="44">
          <cell r="H44">
            <v>24</v>
          </cell>
          <cell r="I44">
            <v>24</v>
          </cell>
          <cell r="J44">
            <v>20</v>
          </cell>
          <cell r="K44">
            <v>20</v>
          </cell>
          <cell r="L44">
            <v>20</v>
          </cell>
          <cell r="M44">
            <v>20</v>
          </cell>
          <cell r="N44">
            <v>60</v>
          </cell>
        </row>
        <row r="51">
          <cell r="H51">
            <v>55</v>
          </cell>
          <cell r="I51">
            <v>55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H53">
            <v>55</v>
          </cell>
          <cell r="I53">
            <v>55</v>
          </cell>
        </row>
        <row r="60">
          <cell r="H60">
            <v>30</v>
          </cell>
          <cell r="I60">
            <v>60</v>
          </cell>
          <cell r="J60">
            <v>30</v>
          </cell>
          <cell r="K60">
            <v>30</v>
          </cell>
          <cell r="L60">
            <v>30</v>
          </cell>
          <cell r="M60">
            <v>30</v>
          </cell>
          <cell r="N60">
            <v>226</v>
          </cell>
          <cell r="O60">
            <v>0</v>
          </cell>
          <cell r="P60">
            <v>0</v>
          </cell>
        </row>
        <row r="62">
          <cell r="H62">
            <v>30</v>
          </cell>
          <cell r="I62">
            <v>60</v>
          </cell>
          <cell r="J62">
            <v>30</v>
          </cell>
          <cell r="K62">
            <v>30</v>
          </cell>
          <cell r="L62">
            <v>30</v>
          </cell>
          <cell r="M62">
            <v>30</v>
          </cell>
          <cell r="N62">
            <v>226</v>
          </cell>
        </row>
        <row r="71">
          <cell r="H71">
            <v>0</v>
          </cell>
          <cell r="I71">
            <v>0</v>
          </cell>
          <cell r="J71">
            <v>276</v>
          </cell>
          <cell r="K71">
            <v>276</v>
          </cell>
          <cell r="L71">
            <v>276</v>
          </cell>
          <cell r="M71">
            <v>276</v>
          </cell>
          <cell r="N71">
            <v>250</v>
          </cell>
          <cell r="O71">
            <v>0</v>
          </cell>
          <cell r="P71">
            <v>0</v>
          </cell>
        </row>
        <row r="73">
          <cell r="J73">
            <v>276</v>
          </cell>
          <cell r="K73">
            <v>276</v>
          </cell>
          <cell r="L73">
            <v>276</v>
          </cell>
          <cell r="M73">
            <v>276</v>
          </cell>
          <cell r="N73">
            <v>250</v>
          </cell>
        </row>
        <row r="82">
          <cell r="H82">
            <v>0</v>
          </cell>
          <cell r="I82">
            <v>0</v>
          </cell>
          <cell r="J82">
            <v>100</v>
          </cell>
          <cell r="K82">
            <v>88</v>
          </cell>
          <cell r="L82">
            <v>100</v>
          </cell>
          <cell r="M82">
            <v>88</v>
          </cell>
          <cell r="N82">
            <v>462.1</v>
          </cell>
          <cell r="O82">
            <v>0</v>
          </cell>
          <cell r="P82">
            <v>0</v>
          </cell>
        </row>
        <row r="84">
          <cell r="J84">
            <v>100</v>
          </cell>
          <cell r="K84">
            <v>88</v>
          </cell>
          <cell r="L84">
            <v>100</v>
          </cell>
          <cell r="M84">
            <v>88</v>
          </cell>
          <cell r="N84">
            <v>462.1</v>
          </cell>
        </row>
        <row r="93">
          <cell r="H93">
            <v>0</v>
          </cell>
          <cell r="I93">
            <v>0</v>
          </cell>
          <cell r="J93">
            <v>40</v>
          </cell>
          <cell r="K93">
            <v>40</v>
          </cell>
          <cell r="L93">
            <v>40</v>
          </cell>
          <cell r="M93">
            <v>40</v>
          </cell>
          <cell r="N93">
            <v>60</v>
          </cell>
          <cell r="O93">
            <v>0</v>
          </cell>
          <cell r="P93">
            <v>0</v>
          </cell>
        </row>
        <row r="95">
          <cell r="J95">
            <v>40</v>
          </cell>
          <cell r="K95">
            <v>40</v>
          </cell>
          <cell r="L95">
            <v>40</v>
          </cell>
          <cell r="M95">
            <v>40</v>
          </cell>
          <cell r="N95">
            <v>60</v>
          </cell>
        </row>
        <row r="104">
          <cell r="H104">
            <v>0</v>
          </cell>
          <cell r="I104">
            <v>302.39999999999998</v>
          </cell>
          <cell r="J104">
            <v>79</v>
          </cell>
          <cell r="K104">
            <v>79</v>
          </cell>
          <cell r="L104">
            <v>79</v>
          </cell>
          <cell r="M104">
            <v>79</v>
          </cell>
          <cell r="N104">
            <v>744.37</v>
          </cell>
          <cell r="O104">
            <v>0</v>
          </cell>
          <cell r="P104">
            <v>0</v>
          </cell>
        </row>
        <row r="106">
          <cell r="I106">
            <v>302.39999999999998</v>
          </cell>
          <cell r="J106">
            <v>79</v>
          </cell>
          <cell r="K106">
            <v>79</v>
          </cell>
          <cell r="L106">
            <v>79</v>
          </cell>
          <cell r="M106">
            <v>79</v>
          </cell>
          <cell r="N106">
            <v>744.37</v>
          </cell>
        </row>
        <row r="115"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O115">
            <v>1681.13</v>
          </cell>
          <cell r="P115">
            <v>1681.13</v>
          </cell>
        </row>
        <row r="117">
          <cell r="N117">
            <v>3186.6</v>
          </cell>
          <cell r="O117">
            <v>1681.13</v>
          </cell>
          <cell r="P117">
            <v>1681.13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роверка"/>
    </sheetNames>
    <sheetDataSet>
      <sheetData sheetId="0"/>
      <sheetData sheetId="1" refreshError="1"/>
      <sheetData sheetId="2" refreshError="1"/>
      <sheetData sheetId="3"/>
      <sheetData sheetId="4"/>
      <sheetData sheetId="5">
        <row r="6">
          <cell r="D6">
            <v>5289.768</v>
          </cell>
          <cell r="E6">
            <v>5450.0659999999998</v>
          </cell>
          <cell r="F6">
            <v>4613.53</v>
          </cell>
          <cell r="G6">
            <v>4613.53</v>
          </cell>
          <cell r="I6">
            <v>100.47774697465933</v>
          </cell>
          <cell r="J6">
            <v>100.47774697465933</v>
          </cell>
          <cell r="K6">
            <v>87.632784651425169</v>
          </cell>
          <cell r="L6">
            <v>85.055318596141774</v>
          </cell>
        </row>
        <row r="7">
          <cell r="D7">
            <v>5289.8</v>
          </cell>
          <cell r="E7">
            <v>5422</v>
          </cell>
          <cell r="F7">
            <v>4588.7</v>
          </cell>
          <cell r="G7">
            <v>4588.7</v>
          </cell>
          <cell r="I7">
            <v>100.05012312855493</v>
          </cell>
          <cell r="J7">
            <v>100.05012312855493</v>
          </cell>
          <cell r="K7">
            <v>86.78967068698249</v>
          </cell>
          <cell r="L7">
            <v>84.673552194762081</v>
          </cell>
        </row>
        <row r="8">
          <cell r="D8">
            <v>392.2</v>
          </cell>
          <cell r="E8">
            <v>394.3693525913265</v>
          </cell>
          <cell r="F8" t="str">
            <v>389,5</v>
          </cell>
          <cell r="G8" t="str">
            <v>389,5</v>
          </cell>
          <cell r="I8">
            <v>100.44672657252889</v>
          </cell>
          <cell r="J8">
            <v>100.44672657252889</v>
          </cell>
          <cell r="K8">
            <v>99.755226925038258</v>
          </cell>
          <cell r="L8">
            <v>99.206491941941195</v>
          </cell>
        </row>
        <row r="9">
          <cell r="D9">
            <v>392.19762743392937</v>
          </cell>
          <cell r="E9">
            <v>396.41073404647739</v>
          </cell>
          <cell r="F9">
            <v>391.60763070150585</v>
          </cell>
          <cell r="G9">
            <v>391.60763070150585</v>
          </cell>
          <cell r="I9">
            <v>100.87604553988638</v>
          </cell>
          <cell r="J9">
            <v>100.87604553988638</v>
          </cell>
          <cell r="K9">
            <v>100.72429414445408</v>
          </cell>
          <cell r="L9">
            <v>99.653782795347979</v>
          </cell>
        </row>
        <row r="10">
          <cell r="D10">
            <v>2074.6470095999998</v>
          </cell>
          <cell r="E10">
            <v>2149.3390000000004</v>
          </cell>
          <cell r="F10">
            <v>1796.9699349999999</v>
          </cell>
          <cell r="G10">
            <v>1796.9699349999999</v>
          </cell>
          <cell r="H10">
            <v>1813.62079804</v>
          </cell>
          <cell r="I10">
            <v>100.92660776987346</v>
          </cell>
          <cell r="J10">
            <v>100.92660776987346</v>
          </cell>
          <cell r="K10">
            <v>87.418283189759265</v>
          </cell>
          <cell r="L10">
            <v>84.3803977892738</v>
          </cell>
        </row>
        <row r="11">
          <cell r="D11">
            <v>2074.6470095999998</v>
          </cell>
          <cell r="E11">
            <v>2149.3390000000004</v>
          </cell>
          <cell r="F11">
            <v>1796.9699349999999</v>
          </cell>
          <cell r="G11">
            <v>1796.9699349999999</v>
          </cell>
          <cell r="H11">
            <v>1813.62079804</v>
          </cell>
          <cell r="I11">
            <v>100.92660776987346</v>
          </cell>
          <cell r="J11">
            <v>100.92660776987346</v>
          </cell>
          <cell r="K11">
            <v>87.418283189759265</v>
          </cell>
          <cell r="L11">
            <v>84.3803977892738</v>
          </cell>
        </row>
        <row r="12">
          <cell r="D12">
            <v>456</v>
          </cell>
          <cell r="E12">
            <v>414.45800000000003</v>
          </cell>
          <cell r="F12">
            <v>428</v>
          </cell>
          <cell r="G12">
            <v>428</v>
          </cell>
          <cell r="H12">
            <v>390</v>
          </cell>
          <cell r="I12">
            <v>91.121495327102807</v>
          </cell>
          <cell r="J12">
            <v>91.121495327102807</v>
          </cell>
          <cell r="K12">
            <v>85.526315789473685</v>
          </cell>
          <cell r="L12">
            <v>94.098798913279495</v>
          </cell>
        </row>
        <row r="13">
          <cell r="D13">
            <v>181.9</v>
          </cell>
          <cell r="E13">
            <v>181.1</v>
          </cell>
          <cell r="F13" t="str">
            <v>178,7</v>
          </cell>
          <cell r="G13" t="str">
            <v>178,7</v>
          </cell>
          <cell r="H13">
            <v>196.1</v>
          </cell>
          <cell r="I13">
            <v>109.7369893676553</v>
          </cell>
          <cell r="J13">
            <v>109.7369893676553</v>
          </cell>
          <cell r="K13">
            <v>107.80648708081361</v>
          </cell>
          <cell r="L13">
            <v>108.2827167310878</v>
          </cell>
        </row>
        <row r="14">
          <cell r="D14">
            <v>82.946400000000011</v>
          </cell>
          <cell r="E14">
            <v>75.058343800000003</v>
          </cell>
          <cell r="F14">
            <v>76.483599999999996</v>
          </cell>
          <cell r="G14">
            <v>76.483599999999996</v>
          </cell>
          <cell r="H14">
            <v>76.478999999999999</v>
          </cell>
          <cell r="I14">
            <v>99.993985638751312</v>
          </cell>
          <cell r="J14">
            <v>99.993985638751312</v>
          </cell>
          <cell r="K14">
            <v>92.20291658227481</v>
          </cell>
          <cell r="L14">
            <v>101.89273587462237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82.946400000000011</v>
          </cell>
          <cell r="E18">
            <v>75.058343800000003</v>
          </cell>
          <cell r="F18">
            <v>76.483599999999996</v>
          </cell>
          <cell r="G18">
            <v>76.483599999999996</v>
          </cell>
          <cell r="H18">
            <v>76.478999999999999</v>
          </cell>
          <cell r="I18">
            <v>99.993985638751312</v>
          </cell>
          <cell r="J18">
            <v>99.993985638751312</v>
          </cell>
          <cell r="K18">
            <v>92.20291658227481</v>
          </cell>
          <cell r="L18">
            <v>101.89273587462237</v>
          </cell>
        </row>
        <row r="19">
          <cell r="D19">
            <v>2157.5934095999996</v>
          </cell>
          <cell r="E19">
            <v>2224.3973438000003</v>
          </cell>
          <cell r="F19">
            <v>1873.4535349999999</v>
          </cell>
          <cell r="G19">
            <v>1873.4535349999999</v>
          </cell>
          <cell r="H19">
            <v>1890.09979804</v>
          </cell>
          <cell r="I19">
            <v>100.88853354134561</v>
          </cell>
          <cell r="J19">
            <v>100.88853354134561</v>
          </cell>
          <cell r="K19">
            <v>87.602223367488378</v>
          </cell>
          <cell r="L19">
            <v>84.97132058299843</v>
          </cell>
        </row>
        <row r="20">
          <cell r="D20">
            <v>96.15560560989212</v>
          </cell>
          <cell r="E20">
            <v>96.625677331920585</v>
          </cell>
          <cell r="F20">
            <v>95.917507503061714</v>
          </cell>
          <cell r="G20">
            <v>95.917507503061714</v>
          </cell>
          <cell r="H20">
            <v>95.953705720761022</v>
          </cell>
          <cell r="I20">
            <v>100.03773890569263</v>
          </cell>
          <cell r="J20">
            <v>100.03773890569263</v>
          </cell>
          <cell r="K20">
            <v>99.790027957444082</v>
          </cell>
          <cell r="L20">
            <v>99.30456206909551</v>
          </cell>
        </row>
      </sheetData>
      <sheetData sheetId="6">
        <row r="6">
          <cell r="E6">
            <v>2157.5934095999996</v>
          </cell>
          <cell r="F6">
            <v>2224.3973438000003</v>
          </cell>
          <cell r="G6">
            <v>1873.4535349999999</v>
          </cell>
          <cell r="H6">
            <v>1873.4535349999999</v>
          </cell>
          <cell r="J6">
            <v>100.88853354134561</v>
          </cell>
          <cell r="K6">
            <v>100.88853354134561</v>
          </cell>
          <cell r="L6">
            <v>87.602223367488378</v>
          </cell>
          <cell r="M6">
            <v>84.97132058299843</v>
          </cell>
        </row>
        <row r="7">
          <cell r="E7">
            <v>907.91530675967977</v>
          </cell>
          <cell r="F7">
            <v>951.37685175400941</v>
          </cell>
          <cell r="G7">
            <v>746.34165164602894</v>
          </cell>
          <cell r="H7">
            <v>746.34165164602894</v>
          </cell>
          <cell r="J7">
            <v>102.20717362573551</v>
          </cell>
          <cell r="K7">
            <v>102.20717362573551</v>
          </cell>
          <cell r="L7">
            <v>84.01826712906734</v>
          </cell>
          <cell r="M7">
            <v>80.180078623173642</v>
          </cell>
        </row>
        <row r="8">
          <cell r="E8">
            <v>6.2570208878399987</v>
          </cell>
          <cell r="F8">
            <v>2.871014641366112</v>
          </cell>
          <cell r="G8">
            <v>1.8998514712318531</v>
          </cell>
          <cell r="H8">
            <v>1.8998514712318531</v>
          </cell>
          <cell r="J8">
            <v>159.95960198729216</v>
          </cell>
          <cell r="K8">
            <v>159.95960198729216</v>
          </cell>
          <cell r="L8">
            <v>48.56935762573881</v>
          </cell>
          <cell r="M8">
            <v>105.85090051251514</v>
          </cell>
        </row>
        <row r="9">
          <cell r="E9">
            <v>1243.4210819524799</v>
          </cell>
          <cell r="F9">
            <v>1270.1494774046248</v>
          </cell>
          <cell r="G9">
            <v>1125.2120318827392</v>
          </cell>
          <cell r="H9">
            <v>1125.2120318827392</v>
          </cell>
          <cell r="J9">
            <v>99.91415516310343</v>
          </cell>
          <cell r="K9">
            <v>99.91415516310343</v>
          </cell>
          <cell r="L9">
            <v>90.415556867017528</v>
          </cell>
          <cell r="M9">
            <v>88.512896745544523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2074.6470095999998</v>
          </cell>
          <cell r="F11">
            <v>2149.3390000000004</v>
          </cell>
          <cell r="G11">
            <v>1796.9699349999999</v>
          </cell>
          <cell r="H11">
            <v>1796.9699349999999</v>
          </cell>
          <cell r="J11">
            <v>100.92660776987347</v>
          </cell>
          <cell r="K11">
            <v>100.92660776987347</v>
          </cell>
          <cell r="L11">
            <v>87.418283189759279</v>
          </cell>
          <cell r="M11">
            <v>84.380397789273815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E14">
            <v>42.08</v>
          </cell>
          <cell r="F14">
            <v>42.770094758733421</v>
          </cell>
          <cell r="G14">
            <v>39.837745516652433</v>
          </cell>
          <cell r="H14">
            <v>39.837745516652433</v>
          </cell>
          <cell r="J14">
            <v>101.3070267136448</v>
          </cell>
          <cell r="K14">
            <v>101.3070267136448</v>
          </cell>
          <cell r="L14">
            <v>95.908829592844398</v>
          </cell>
          <cell r="M14">
            <v>94.361342242357182</v>
          </cell>
        </row>
        <row r="15">
          <cell r="E15">
            <v>0.28999999999999998</v>
          </cell>
          <cell r="F15">
            <v>0.12906932519805464</v>
          </cell>
          <cell r="G15">
            <v>0.10140905209222886</v>
          </cell>
          <cell r="H15">
            <v>0.10140905209222886</v>
          </cell>
          <cell r="J15">
            <v>158.55082472949053</v>
          </cell>
          <cell r="K15">
            <v>158.55082472949053</v>
          </cell>
          <cell r="L15">
            <v>55.443064980202607</v>
          </cell>
          <cell r="M15">
            <v>124.57250256469996</v>
          </cell>
        </row>
        <row r="16">
          <cell r="E16">
            <v>57.63</v>
          </cell>
          <cell r="F16">
            <v>57.100835916068526</v>
          </cell>
          <cell r="G16">
            <v>60.060845431255338</v>
          </cell>
          <cell r="H16">
            <v>60.060845431255338</v>
          </cell>
          <cell r="J16">
            <v>99.034203051585777</v>
          </cell>
          <cell r="K16">
            <v>99.034203051585777</v>
          </cell>
          <cell r="L16">
            <v>103.21148641139769</v>
          </cell>
          <cell r="M16">
            <v>104.16796648356987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E20">
            <v>0.41799515371956336</v>
          </cell>
          <cell r="F20">
            <v>0.39700000000000002</v>
          </cell>
          <cell r="G20">
            <v>0.4</v>
          </cell>
          <cell r="H20">
            <v>0.4</v>
          </cell>
          <cell r="J20">
            <v>100</v>
          </cell>
          <cell r="K20">
            <v>100</v>
          </cell>
          <cell r="L20">
            <v>95.694889388206533</v>
          </cell>
          <cell r="M20">
            <v>100.75566750629723</v>
          </cell>
        </row>
        <row r="21">
          <cell r="E21">
            <v>1.37</v>
          </cell>
          <cell r="F21">
            <v>1.37</v>
          </cell>
          <cell r="G21">
            <v>1.37</v>
          </cell>
          <cell r="H21">
            <v>1.37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</row>
        <row r="22">
          <cell r="E22">
            <v>1.1299999999999999</v>
          </cell>
          <cell r="F22">
            <v>1.135</v>
          </cell>
          <cell r="G22">
            <v>1.1299999999999999</v>
          </cell>
          <cell r="H22">
            <v>1.1299999999999999</v>
          </cell>
          <cell r="J22">
            <v>100.41297935103246</v>
          </cell>
          <cell r="K22">
            <v>100.41297935103246</v>
          </cell>
          <cell r="L22">
            <v>100.41297935103246</v>
          </cell>
          <cell r="M22">
            <v>99.970631424375924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2172.0713713556788</v>
          </cell>
          <cell r="F26">
            <v>2396.4152437128701</v>
          </cell>
          <cell r="G26">
            <v>1865.8541291150723</v>
          </cell>
          <cell r="H26">
            <v>1865.8541291150723</v>
          </cell>
          <cell r="I26">
            <v>1907.0367693475971</v>
          </cell>
          <cell r="J26">
            <v>102.20717362573551</v>
          </cell>
          <cell r="K26">
            <v>102.20717362573551</v>
          </cell>
          <cell r="L26">
            <v>87.798071209664585</v>
          </cell>
          <cell r="M26">
            <v>79.578728033499829</v>
          </cell>
        </row>
        <row r="27">
          <cell r="E27">
            <v>4.5671685312700721</v>
          </cell>
          <cell r="F27">
            <v>2.0956311250847532</v>
          </cell>
          <cell r="G27">
            <v>1.3867528987093818</v>
          </cell>
          <cell r="H27">
            <v>1.3867528987093818</v>
          </cell>
          <cell r="I27">
            <v>2.2182444173227633</v>
          </cell>
          <cell r="J27">
            <v>159.9596019872921</v>
          </cell>
          <cell r="K27">
            <v>159.9596019872921</v>
          </cell>
          <cell r="L27">
            <v>48.569357625738796</v>
          </cell>
          <cell r="M27">
            <v>105.85090051251511</v>
          </cell>
        </row>
        <row r="28">
          <cell r="E28">
            <v>1100.3726388959999</v>
          </cell>
          <cell r="F28">
            <v>1119.0744294313874</v>
          </cell>
          <cell r="G28">
            <v>995.76286007322062</v>
          </cell>
          <cell r="H28">
            <v>995.76286007322062</v>
          </cell>
          <cell r="J28">
            <v>99.503227380411445</v>
          </cell>
          <cell r="K28">
            <v>99.503227380411445</v>
          </cell>
          <cell r="L28">
            <v>90.043694999761854</v>
          </cell>
          <cell r="M28">
            <v>88.538899359159558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E32">
            <v>497</v>
          </cell>
          <cell r="F32">
            <v>462.3604366593363</v>
          </cell>
          <cell r="G32">
            <v>547</v>
          </cell>
          <cell r="H32">
            <v>547</v>
          </cell>
          <cell r="I32">
            <v>603.34100000000001</v>
          </cell>
          <cell r="J32">
            <v>110.3</v>
          </cell>
          <cell r="K32">
            <v>110.3</v>
          </cell>
          <cell r="L32">
            <v>121.39657947686118</v>
          </cell>
          <cell r="M32">
            <v>130.49148503260392</v>
          </cell>
        </row>
        <row r="33">
          <cell r="E33">
            <v>1249.0999999999999</v>
          </cell>
          <cell r="F33">
            <v>1486.5038504231707</v>
          </cell>
          <cell r="G33">
            <v>1261.6362787125722</v>
          </cell>
          <cell r="H33">
            <v>4000</v>
          </cell>
          <cell r="I33">
            <v>4951.7864999999993</v>
          </cell>
          <cell r="J33">
            <v>392.48922875402843</v>
          </cell>
          <cell r="K33">
            <v>123.79466249999997</v>
          </cell>
          <cell r="L33">
            <v>396.42834841085579</v>
          </cell>
          <cell r="M33">
            <v>333.11629153132355</v>
          </cell>
        </row>
        <row r="34">
          <cell r="E34">
            <v>1050.4000000000001</v>
          </cell>
          <cell r="F34">
            <v>1071.6182172647302</v>
          </cell>
          <cell r="G34">
            <v>1162.31</v>
          </cell>
          <cell r="H34">
            <v>1162.31</v>
          </cell>
          <cell r="I34">
            <v>1255.2948000000001</v>
          </cell>
          <cell r="J34">
            <v>108</v>
          </cell>
          <cell r="K34">
            <v>108</v>
          </cell>
          <cell r="L34">
            <v>119.50635948210207</v>
          </cell>
          <cell r="M34">
            <v>117.14011387414618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2241055.7416725401</v>
          </cell>
          <cell r="F37">
            <v>2310343.3072904861</v>
          </cell>
          <cell r="G37">
            <v>2179756.9162842711</v>
          </cell>
          <cell r="H37">
            <v>2183554.3501124871</v>
          </cell>
          <cell r="I37">
            <v>2405344.1462746188</v>
          </cell>
          <cell r="J37">
            <v>110.34919207298104</v>
          </cell>
          <cell r="K37">
            <v>110.15728306239347</v>
          </cell>
          <cell r="L37">
            <v>107.33084865080006</v>
          </cell>
          <cell r="M37">
            <v>104.11197931858653</v>
          </cell>
        </row>
        <row r="38">
          <cell r="E38">
            <v>1079519.4715637723</v>
          </cell>
          <cell r="F38">
            <v>1108007.5985001724</v>
          </cell>
          <cell r="G38">
            <v>1020622.2086259446</v>
          </cell>
          <cell r="H38">
            <v>1020622.2086259446</v>
          </cell>
          <cell r="I38">
            <v>1150593.4714549487</v>
          </cell>
          <cell r="J38">
            <v>112.73451250918627</v>
          </cell>
          <cell r="K38">
            <v>112.73451250918627</v>
          </cell>
          <cell r="L38">
            <v>106.58385529519165</v>
          </cell>
          <cell r="M38">
            <v>103.84346398097104</v>
          </cell>
        </row>
        <row r="39">
          <cell r="E39">
            <v>5704.8502124094466</v>
          </cell>
          <cell r="F39">
            <v>3115.163736505127</v>
          </cell>
          <cell r="G39">
            <v>1749.577766621577</v>
          </cell>
          <cell r="H39">
            <v>5547.0115948375269</v>
          </cell>
          <cell r="I39">
            <v>10984.272759399224</v>
          </cell>
          <cell r="J39">
            <v>627.82420815793648</v>
          </cell>
          <cell r="K39">
            <v>198.02144941651153</v>
          </cell>
          <cell r="L39">
            <v>192.54270226947835</v>
          </cell>
          <cell r="M39">
            <v>352.60659433980112</v>
          </cell>
        </row>
        <row r="40">
          <cell r="E40">
            <v>1155831.4198963584</v>
          </cell>
          <cell r="F40">
            <v>1199220.5450538085</v>
          </cell>
          <cell r="G40">
            <v>1157385.129891705</v>
          </cell>
          <cell r="H40">
            <v>1157385.129891705</v>
          </cell>
          <cell r="I40">
            <v>1243766.402060271</v>
          </cell>
          <cell r="J40">
            <v>107.4634855708444</v>
          </cell>
          <cell r="K40">
            <v>107.4634855708444</v>
          </cell>
          <cell r="L40">
            <v>107.60794183738295</v>
          </cell>
          <cell r="M40">
            <v>103.71456753223518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2154900.7204604903</v>
          </cell>
          <cell r="F42">
            <v>2232384.8693621275</v>
          </cell>
          <cell r="G42">
            <v>2090768.5037254726</v>
          </cell>
          <cell r="H42">
            <v>2094410.9076025754</v>
          </cell>
          <cell r="I42">
            <v>2308016.8436878994</v>
          </cell>
          <cell r="J42">
            <v>110.39083665051004</v>
          </cell>
          <cell r="K42">
            <v>110.19885521556196</v>
          </cell>
          <cell r="L42">
            <v>107.1054838755954</v>
          </cell>
          <cell r="M42">
            <v>103.38794512378963</v>
          </cell>
        </row>
        <row r="45">
          <cell r="E45">
            <v>70.099999999999994</v>
          </cell>
          <cell r="F45">
            <v>65.239999999999995</v>
          </cell>
          <cell r="G45">
            <v>68</v>
          </cell>
          <cell r="H45">
            <v>68</v>
          </cell>
          <cell r="I45">
            <v>76.091999999999999</v>
          </cell>
          <cell r="J45">
            <v>111.9</v>
          </cell>
          <cell r="K45">
            <v>111.9</v>
          </cell>
          <cell r="L45">
            <v>108.54778887303853</v>
          </cell>
          <cell r="M45">
            <v>116.63396689147763</v>
          </cell>
        </row>
        <row r="46">
          <cell r="E46">
            <v>260.8</v>
          </cell>
          <cell r="F46">
            <v>278.73</v>
          </cell>
          <cell r="G46">
            <v>458</v>
          </cell>
          <cell r="H46">
            <v>458</v>
          </cell>
          <cell r="I46">
            <v>512.50199999999995</v>
          </cell>
          <cell r="J46">
            <v>111.9</v>
          </cell>
          <cell r="K46">
            <v>111.9</v>
          </cell>
          <cell r="L46">
            <v>196.51150306748463</v>
          </cell>
          <cell r="M46">
            <v>183.8704122268862</v>
          </cell>
        </row>
        <row r="47">
          <cell r="E47">
            <v>55.3</v>
          </cell>
          <cell r="F47">
            <v>48.73</v>
          </cell>
          <cell r="G47">
            <v>58.058873680068672</v>
          </cell>
          <cell r="H47">
            <v>206.21</v>
          </cell>
          <cell r="I47">
            <v>230.74899000000002</v>
          </cell>
          <cell r="J47">
            <v>397.43965973493391</v>
          </cell>
          <cell r="K47">
            <v>111.9</v>
          </cell>
          <cell r="L47">
            <v>417.26761301989154</v>
          </cell>
          <cell r="M47">
            <v>473.52552842191676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214303.92761593711</v>
          </cell>
          <cell r="F50">
            <v>211458.74270951399</v>
          </cell>
          <cell r="G50">
            <v>185326.08371572883</v>
          </cell>
          <cell r="H50">
            <v>332849.47298313264</v>
          </cell>
          <cell r="I50">
            <v>374876.93001686013</v>
          </cell>
          <cell r="J50">
            <v>202.27963732934796</v>
          </cell>
          <cell r="K50">
            <v>112.62656559346792</v>
          </cell>
          <cell r="L50">
            <v>174.92769926675936</v>
          </cell>
          <cell r="M50">
            <v>177.28135768396092</v>
          </cell>
        </row>
        <row r="51">
          <cell r="E51">
            <v>152262.20313203309</v>
          </cell>
          <cell r="F51">
            <v>156342.13049982762</v>
          </cell>
          <cell r="G51">
            <v>126878.08077982492</v>
          </cell>
          <cell r="H51">
            <v>126878.08077982492</v>
          </cell>
          <cell r="I51">
            <v>145110.24185319737</v>
          </cell>
          <cell r="J51">
            <v>114.36982728719805</v>
          </cell>
          <cell r="K51">
            <v>114.36982728719805</v>
          </cell>
          <cell r="L51">
            <v>95.302864971266743</v>
          </cell>
          <cell r="M51">
            <v>92.81582730725124</v>
          </cell>
        </row>
        <row r="52">
          <cell r="E52">
            <v>1191.1175529552349</v>
          </cell>
          <cell r="F52">
            <v>584.11526349487326</v>
          </cell>
          <cell r="G52">
            <v>635.13282760889683</v>
          </cell>
          <cell r="H52">
            <v>635.13282760889683</v>
          </cell>
          <cell r="I52">
            <v>1136.8547003667506</v>
          </cell>
          <cell r="J52">
            <v>178.99479462377985</v>
          </cell>
          <cell r="K52">
            <v>178.99479462377985</v>
          </cell>
          <cell r="L52">
            <v>95.444374700561269</v>
          </cell>
          <cell r="M52">
            <v>194.62848711823275</v>
          </cell>
        </row>
        <row r="53">
          <cell r="E53">
            <v>60850.606930948794</v>
          </cell>
          <cell r="F53">
            <v>54532.49694619151</v>
          </cell>
          <cell r="G53">
            <v>57812.870108295014</v>
          </cell>
          <cell r="H53">
            <v>205336.25937569884</v>
          </cell>
          <cell r="I53">
            <v>228629.83346329597</v>
          </cell>
          <cell r="J53">
            <v>395.46528832598483</v>
          </cell>
          <cell r="K53">
            <v>111.34411143868041</v>
          </cell>
          <cell r="L53">
            <v>375.72317680041772</v>
          </cell>
          <cell r="M53">
            <v>419.25429104940929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206065.23944488916</v>
          </cell>
          <cell r="F55">
            <v>204323.44242063112</v>
          </cell>
          <cell r="G55">
            <v>177760.16025316462</v>
          </cell>
          <cell r="H55">
            <v>319260.91822249762</v>
          </cell>
          <cell r="I55">
            <v>359708.30624340125</v>
          </cell>
          <cell r="J55">
            <v>202.35597545091517</v>
          </cell>
          <cell r="K55">
            <v>112.66906962684209</v>
          </cell>
          <cell r="L55">
            <v>174.56040000361293</v>
          </cell>
          <cell r="M55">
            <v>176.04847587820421</v>
          </cell>
        </row>
        <row r="57">
          <cell r="E57">
            <v>2455359.6692884774</v>
          </cell>
          <cell r="F57">
            <v>2521802.0499999998</v>
          </cell>
          <cell r="G57">
            <v>2365083</v>
          </cell>
          <cell r="H57">
            <v>2516403.8230956197</v>
          </cell>
          <cell r="I57">
            <v>2780221.0762914792</v>
          </cell>
          <cell r="J57">
            <v>117.55279101373944</v>
          </cell>
          <cell r="K57">
            <v>110.48389971333448</v>
          </cell>
          <cell r="L57">
            <v>113.23070550788761</v>
          </cell>
          <cell r="M57">
            <v>110.24739536124493</v>
          </cell>
        </row>
        <row r="58">
          <cell r="E58">
            <v>1231781.6746958054</v>
          </cell>
          <cell r="F58">
            <v>1264349.7290000001</v>
          </cell>
          <cell r="G58">
            <v>1147500.2894057694</v>
          </cell>
          <cell r="H58">
            <v>1147500.2894057694</v>
          </cell>
          <cell r="I58">
            <v>1295703.713308146</v>
          </cell>
          <cell r="J58">
            <v>112.9153278017144</v>
          </cell>
          <cell r="K58">
            <v>112.9153278017144</v>
          </cell>
          <cell r="L58">
            <v>105.18939678398173</v>
          </cell>
          <cell r="M58">
            <v>102.47985059742484</v>
          </cell>
        </row>
        <row r="59">
          <cell r="E59">
            <v>6895.9677653646813</v>
          </cell>
          <cell r="F59">
            <v>3699.2790000000005</v>
          </cell>
          <cell r="G59">
            <v>2384.7105942304738</v>
          </cell>
          <cell r="H59">
            <v>6182.144422446424</v>
          </cell>
          <cell r="I59">
            <v>12121.127459765974</v>
          </cell>
          <cell r="J59">
            <v>508.2850509865479</v>
          </cell>
          <cell r="K59">
            <v>196.06671458136773</v>
          </cell>
          <cell r="L59">
            <v>175.77123142374447</v>
          </cell>
          <cell r="M59">
            <v>327.66188924290304</v>
          </cell>
        </row>
        <row r="60">
          <cell r="E60">
            <v>1216682.0268273072</v>
          </cell>
          <cell r="F60">
            <v>1253753.0419999999</v>
          </cell>
          <cell r="G60">
            <v>1215198</v>
          </cell>
          <cell r="H60">
            <v>1362721.3892674039</v>
          </cell>
          <cell r="I60">
            <v>1472396.2355235671</v>
          </cell>
          <cell r="J60">
            <v>121.16512992315384</v>
          </cell>
          <cell r="K60">
            <v>108.04822226464972</v>
          </cell>
          <cell r="L60">
            <v>121.01734085470758</v>
          </cell>
          <cell r="M60">
            <v>117.43909575483744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2360965.9599053795</v>
          </cell>
          <cell r="F62">
            <v>2436708.3117827587</v>
          </cell>
          <cell r="G62">
            <v>2268528.6639786372</v>
          </cell>
          <cell r="H62">
            <v>2413671.8258250728</v>
          </cell>
          <cell r="I62">
            <v>2667725.1499313004</v>
          </cell>
          <cell r="J62">
            <v>117.59715415067915</v>
          </cell>
          <cell r="K62">
            <v>110.52559512805283</v>
          </cell>
          <cell r="L62">
            <v>112.99295268273224</v>
          </cell>
          <cell r="M62">
            <v>109.48069315606857</v>
          </cell>
        </row>
        <row r="64">
          <cell r="E64">
            <v>1138008.5137281176</v>
          </cell>
          <cell r="F64">
            <v>1133.7012503763985</v>
          </cell>
          <cell r="G64">
            <v>1262.4188194771536</v>
          </cell>
          <cell r="H64">
            <v>1343.1898769219381</v>
          </cell>
          <cell r="J64">
            <v>116.51749399803155</v>
          </cell>
          <cell r="K64">
            <v>109.51085899970639</v>
          </cell>
          <cell r="L64">
            <v>0.12925551561960777</v>
          </cell>
          <cell r="M64">
            <v>129.74659520980057</v>
          </cell>
        </row>
        <row r="65">
          <cell r="E65">
            <v>1356714.294301298</v>
          </cell>
          <cell r="F65">
            <v>1328.9683543056331</v>
          </cell>
          <cell r="G65">
            <v>1537.5</v>
          </cell>
          <cell r="H65">
            <v>1537.5</v>
          </cell>
          <cell r="J65">
            <v>110.47691056910568</v>
          </cell>
          <cell r="K65">
            <v>110.47691056910568</v>
          </cell>
          <cell r="L65">
            <v>0.12519824602236998</v>
          </cell>
          <cell r="M65">
            <v>127.81211038599072</v>
          </cell>
        </row>
        <row r="66">
          <cell r="E66">
            <v>1102116.7883211679</v>
          </cell>
          <cell r="F66">
            <v>1288.4918616227524</v>
          </cell>
          <cell r="G66">
            <v>1255.2089625639212</v>
          </cell>
          <cell r="H66">
            <v>3254.0145985401459</v>
          </cell>
          <cell r="J66">
            <v>317.75838691254575</v>
          </cell>
          <cell r="K66">
            <v>122.57264468371463</v>
          </cell>
          <cell r="L66">
            <v>0.36189737730975546</v>
          </cell>
          <cell r="M66">
            <v>309.55040312024784</v>
          </cell>
        </row>
        <row r="67">
          <cell r="E67">
            <v>978495.57522123901</v>
          </cell>
          <cell r="F67">
            <v>987.09094032134806</v>
          </cell>
          <cell r="G67">
            <v>1079.9724545841316</v>
          </cell>
          <cell r="H67">
            <v>1211.0796460176991</v>
          </cell>
          <cell r="J67">
            <v>121.26923329868482</v>
          </cell>
          <cell r="K67">
            <v>108.14105577760023</v>
          </cell>
          <cell r="L67">
            <v>0.13384570647803334</v>
          </cell>
          <cell r="M67">
            <v>132.6802082779524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1138008.5137281176</v>
          </cell>
          <cell r="F69">
            <v>1133.7012503763985</v>
          </cell>
          <cell r="G69">
            <v>1262.4188194771536</v>
          </cell>
          <cell r="H69">
            <v>1343.1898769219381</v>
          </cell>
          <cell r="J69">
            <v>116.51749399803153</v>
          </cell>
          <cell r="K69">
            <v>109.51085899970636</v>
          </cell>
          <cell r="L69">
            <v>0.12925551561960774</v>
          </cell>
          <cell r="M69">
            <v>129.74659520980055</v>
          </cell>
        </row>
        <row r="72">
          <cell r="E72">
            <v>567.1</v>
          </cell>
          <cell r="F72">
            <v>527.60043665933631</v>
          </cell>
          <cell r="G72">
            <v>615</v>
          </cell>
          <cell r="H72">
            <v>615</v>
          </cell>
          <cell r="I72">
            <v>679.43299999999999</v>
          </cell>
          <cell r="J72">
            <v>110.47691056910568</v>
          </cell>
          <cell r="K72">
            <v>110.47691056910568</v>
          </cell>
          <cell r="L72">
            <v>119.80832304708164</v>
          </cell>
          <cell r="M72">
            <v>128.7779449732904</v>
          </cell>
        </row>
        <row r="73">
          <cell r="E73">
            <v>1509.8999999999999</v>
          </cell>
          <cell r="F73">
            <v>1765.2338504231707</v>
          </cell>
          <cell r="G73">
            <v>1719.6362787125722</v>
          </cell>
          <cell r="H73">
            <v>4458</v>
          </cell>
          <cell r="I73">
            <v>5464.2884999999987</v>
          </cell>
          <cell r="J73">
            <v>317.75838691254575</v>
          </cell>
          <cell r="K73">
            <v>122.57264468371464</v>
          </cell>
          <cell r="L73">
            <v>361.8973773097556</v>
          </cell>
          <cell r="M73">
            <v>309.55040312024789</v>
          </cell>
        </row>
        <row r="74">
          <cell r="E74">
            <v>1105.7</v>
          </cell>
          <cell r="F74">
            <v>1120.3482172647302</v>
          </cell>
          <cell r="G74">
            <v>1220.3688736800686</v>
          </cell>
          <cell r="H74">
            <v>1368.52</v>
          </cell>
          <cell r="I74">
            <v>1486.0437900000002</v>
          </cell>
          <cell r="J74">
            <v>121.77005019136375</v>
          </cell>
          <cell r="K74">
            <v>108.58765600795022</v>
          </cell>
          <cell r="L74">
            <v>134.39846160803114</v>
          </cell>
          <cell r="M74">
            <v>132.64124199064608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5289.768</v>
          </cell>
          <cell r="F77">
            <v>5422</v>
          </cell>
          <cell r="G77">
            <v>4588.7</v>
          </cell>
          <cell r="H77">
            <v>4588.7</v>
          </cell>
          <cell r="J77">
            <v>100.05012312855493</v>
          </cell>
          <cell r="K77">
            <v>100.05012312855493</v>
          </cell>
          <cell r="L77">
            <v>86.790195713687254</v>
          </cell>
          <cell r="M77">
            <v>84.673552194762081</v>
          </cell>
        </row>
        <row r="78">
          <cell r="E78">
            <v>96.15560560989212</v>
          </cell>
          <cell r="F78">
            <v>96.625677331920585</v>
          </cell>
          <cell r="G78">
            <v>95.917507503061714</v>
          </cell>
          <cell r="H78">
            <v>95.917507503061714</v>
          </cell>
          <cell r="J78">
            <v>100.03773890569263</v>
          </cell>
          <cell r="K78">
            <v>100.03773890569263</v>
          </cell>
          <cell r="L78">
            <v>99.790027957444082</v>
          </cell>
          <cell r="M78">
            <v>99.30456206909551</v>
          </cell>
        </row>
        <row r="80">
          <cell r="E80">
            <v>446.32693908416769</v>
          </cell>
          <cell r="F80">
            <v>449.41134485111741</v>
          </cell>
          <cell r="G80">
            <v>494.37284284844014</v>
          </cell>
          <cell r="H80">
            <v>526.00340528364745</v>
          </cell>
          <cell r="J80">
            <v>117.53824030738869</v>
          </cell>
          <cell r="K80">
            <v>110.47022399566455</v>
          </cell>
          <cell r="L80">
            <v>130.19091817177764</v>
          </cell>
          <cell r="M80">
            <v>129.29739017473401</v>
          </cell>
        </row>
      </sheetData>
      <sheetData sheetId="7">
        <row r="4">
          <cell r="E4">
            <v>1473.5</v>
          </cell>
          <cell r="F4">
            <v>2224.386</v>
          </cell>
          <cell r="G4">
            <v>1873.6</v>
          </cell>
          <cell r="H4">
            <v>1857.1619999999998</v>
          </cell>
          <cell r="I4">
            <v>1890.1030000000001</v>
          </cell>
        </row>
        <row r="5">
          <cell r="C5" t="str">
            <v>Уголь</v>
          </cell>
          <cell r="E5">
            <v>495</v>
          </cell>
          <cell r="F5">
            <v>951.37199999999996</v>
          </cell>
          <cell r="G5">
            <v>746.4</v>
          </cell>
          <cell r="H5">
            <v>730.92399999999998</v>
          </cell>
          <cell r="I5">
            <v>762.81600000000003</v>
          </cell>
        </row>
        <row r="6">
          <cell r="C6" t="str">
            <v>Мазут</v>
          </cell>
          <cell r="E6">
            <v>1.1000000000000001</v>
          </cell>
          <cell r="F6">
            <v>2.871</v>
          </cell>
          <cell r="G6">
            <v>1.9</v>
          </cell>
          <cell r="H6">
            <v>1.9570000000000001</v>
          </cell>
          <cell r="I6">
            <v>3.0390000000000001</v>
          </cell>
        </row>
        <row r="7">
          <cell r="C7" t="str">
            <v>Газ</v>
          </cell>
          <cell r="E7">
            <v>977.4</v>
          </cell>
          <cell r="F7">
            <v>1270.143</v>
          </cell>
          <cell r="G7">
            <v>1125.3</v>
          </cell>
          <cell r="H7">
            <v>1124.2809999999999</v>
          </cell>
          <cell r="I7">
            <v>1124.248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E9">
            <v>1392.6</v>
          </cell>
          <cell r="F9">
            <v>2149.3389999999999</v>
          </cell>
          <cell r="G9">
            <v>1797.124</v>
          </cell>
          <cell r="H9">
            <v>1779.6876666666667</v>
          </cell>
          <cell r="I9">
            <v>1813.627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33.593484899898201</v>
          </cell>
          <cell r="F12">
            <v>42.770094758733421</v>
          </cell>
          <cell r="G12">
            <v>39.837745516652433</v>
          </cell>
          <cell r="H12">
            <v>39.357040473582813</v>
          </cell>
          <cell r="I12">
            <v>40.358435492668917</v>
          </cell>
        </row>
        <row r="13">
          <cell r="C13" t="str">
            <v>Мазут</v>
          </cell>
          <cell r="E13">
            <v>7.4652188666440453E-2</v>
          </cell>
          <cell r="F13">
            <v>0.12906932519805464</v>
          </cell>
          <cell r="G13">
            <v>0.10140905209222886</v>
          </cell>
          <cell r="H13">
            <v>0.1053758368952197</v>
          </cell>
          <cell r="I13">
            <v>0.16078488844258754</v>
          </cell>
        </row>
        <row r="14">
          <cell r="C14" t="str">
            <v>Газ</v>
          </cell>
          <cell r="E14">
            <v>66.331862911435351</v>
          </cell>
          <cell r="F14">
            <v>57.100835916068526</v>
          </cell>
          <cell r="G14">
            <v>60.060845431255338</v>
          </cell>
          <cell r="H14">
            <v>60.537583689521966</v>
          </cell>
          <cell r="I14">
            <v>59.480779618888491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0.376</v>
          </cell>
          <cell r="F18">
            <v>0.39700000000000002</v>
          </cell>
          <cell r="G18">
            <v>0.4</v>
          </cell>
          <cell r="H18">
            <v>0.39999990000000002</v>
          </cell>
          <cell r="I18">
            <v>0.4</v>
          </cell>
        </row>
        <row r="19">
          <cell r="C19" t="str">
            <v>Мазут</v>
          </cell>
          <cell r="E19">
            <v>1.37</v>
          </cell>
          <cell r="F19">
            <v>1.37</v>
          </cell>
          <cell r="G19">
            <v>1.37</v>
          </cell>
          <cell r="H19">
            <v>1.37</v>
          </cell>
          <cell r="I19">
            <v>1.37</v>
          </cell>
        </row>
        <row r="20">
          <cell r="C20" t="str">
            <v>Газ</v>
          </cell>
          <cell r="E20">
            <v>1.139</v>
          </cell>
          <cell r="F20">
            <v>1.135</v>
          </cell>
          <cell r="G20">
            <v>1.1299999999999999</v>
          </cell>
          <cell r="H20">
            <v>1.1346666666666667</v>
          </cell>
          <cell r="I20">
            <v>1.1299999999999999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>
        <row r="8">
          <cell r="E8">
            <v>14252.2</v>
          </cell>
          <cell r="F8">
            <v>12875.14</v>
          </cell>
          <cell r="G8">
            <v>13200.997000000005</v>
          </cell>
          <cell r="H8">
            <v>13200.997000000005</v>
          </cell>
          <cell r="I8">
            <v>14637.827000000001</v>
          </cell>
        </row>
        <row r="11">
          <cell r="A11" t="str">
            <v>2.1</v>
          </cell>
          <cell r="B11" t="str">
            <v>договор № 522 от 16.01.02г</v>
          </cell>
          <cell r="C11" t="str">
            <v>договор № 522 от 16.01.02г</v>
          </cell>
          <cell r="D11" t="str">
            <v>тыс.руб.</v>
          </cell>
          <cell r="E11">
            <v>13593</v>
          </cell>
          <cell r="F11">
            <v>12260.54</v>
          </cell>
          <cell r="G11">
            <v>12585.36</v>
          </cell>
          <cell r="H11">
            <v>12585.36</v>
          </cell>
          <cell r="I11">
            <v>13967.369000000001</v>
          </cell>
          <cell r="J11">
            <v>110.98108437104699</v>
          </cell>
          <cell r="K11">
            <v>110.98108437104699</v>
          </cell>
          <cell r="L11">
            <v>102.75413080261899</v>
          </cell>
          <cell r="M11">
            <v>113.92131994186225</v>
          </cell>
        </row>
        <row r="12">
          <cell r="B12" t="str">
            <v>площадь земли</v>
          </cell>
          <cell r="C12" t="str">
            <v>договор № 522 от 16.01.02г</v>
          </cell>
          <cell r="D12" t="str">
            <v>га</v>
          </cell>
          <cell r="E12">
            <v>736.30499999999995</v>
          </cell>
          <cell r="F12">
            <v>736.30499999999995</v>
          </cell>
          <cell r="G12">
            <v>736.30499999999995</v>
          </cell>
          <cell r="H12">
            <v>736.30499999999995</v>
          </cell>
          <cell r="I12">
            <v>736.30499999999995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</row>
        <row r="13">
          <cell r="A13" t="str">
            <v>2.2</v>
          </cell>
          <cell r="B13" t="str">
            <v>договор № 376  от 26.06.01г.</v>
          </cell>
          <cell r="C13" t="str">
            <v>договор № 376  от 26.06.01г.</v>
          </cell>
          <cell r="D13" t="str">
            <v>тыс.руб.</v>
          </cell>
          <cell r="E13">
            <v>211</v>
          </cell>
          <cell r="F13">
            <v>193.38</v>
          </cell>
          <cell r="G13">
            <v>193.7</v>
          </cell>
          <cell r="H13">
            <v>193.7</v>
          </cell>
          <cell r="I13">
            <v>210.959</v>
          </cell>
          <cell r="J13">
            <v>108.91017036654623</v>
          </cell>
          <cell r="K13">
            <v>108.91017036654623</v>
          </cell>
          <cell r="L13">
            <v>99.980568720379154</v>
          </cell>
          <cell r="M13">
            <v>109.09039197435102</v>
          </cell>
        </row>
        <row r="14">
          <cell r="B14" t="str">
            <v>площадь земли</v>
          </cell>
          <cell r="C14" t="str">
            <v>договор № 376  от 26.06.01г.</v>
          </cell>
          <cell r="D14" t="str">
            <v>га</v>
          </cell>
          <cell r="E14">
            <v>6</v>
          </cell>
          <cell r="F14">
            <v>6</v>
          </cell>
          <cell r="G14">
            <v>6</v>
          </cell>
          <cell r="H14">
            <v>6</v>
          </cell>
          <cell r="I14">
            <v>6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</row>
        <row r="15">
          <cell r="A15" t="str">
            <v>2.3</v>
          </cell>
          <cell r="B15" t="str">
            <v>договор №449  от 03.10.01г.</v>
          </cell>
          <cell r="C15" t="str">
            <v>договор №449  от 03.10.01г.</v>
          </cell>
          <cell r="D15" t="str">
            <v>тыс.руб.</v>
          </cell>
          <cell r="E15">
            <v>364.6</v>
          </cell>
          <cell r="F15">
            <v>334.2</v>
          </cell>
          <cell r="G15">
            <v>334.78</v>
          </cell>
          <cell r="H15">
            <v>334.78</v>
          </cell>
          <cell r="I15">
            <v>364.58</v>
          </cell>
          <cell r="J15">
            <v>108.90136806260828</v>
          </cell>
          <cell r="K15">
            <v>108.90136806260828</v>
          </cell>
          <cell r="L15">
            <v>99.99451453647832</v>
          </cell>
          <cell r="M15">
            <v>109.09036505086773</v>
          </cell>
        </row>
        <row r="16">
          <cell r="B16" t="str">
            <v>площадь земли</v>
          </cell>
          <cell r="C16" t="str">
            <v>договор №449  от 03.10.01г.</v>
          </cell>
          <cell r="D16" t="str">
            <v>га</v>
          </cell>
          <cell r="E16">
            <v>10.387</v>
          </cell>
          <cell r="F16">
            <v>10.387</v>
          </cell>
          <cell r="G16">
            <v>10.387</v>
          </cell>
          <cell r="H16">
            <v>10.387</v>
          </cell>
          <cell r="I16">
            <v>10.387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</row>
        <row r="17">
          <cell r="A17" t="str">
            <v>2.4</v>
          </cell>
          <cell r="B17" t="str">
            <v>договор № 305  от 12.05.96г.</v>
          </cell>
          <cell r="C17" t="str">
            <v>договор № 305  от 12.05.96г.</v>
          </cell>
          <cell r="D17" t="str">
            <v>тыс.руб.</v>
          </cell>
          <cell r="E17">
            <v>45.7</v>
          </cell>
          <cell r="F17">
            <v>41.88</v>
          </cell>
          <cell r="G17">
            <v>41.957999999999998</v>
          </cell>
          <cell r="H17">
            <v>41.957999999999998</v>
          </cell>
          <cell r="I17">
            <v>45.692</v>
          </cell>
          <cell r="J17">
            <v>108.89937556604224</v>
          </cell>
          <cell r="K17">
            <v>108.89937556604224</v>
          </cell>
          <cell r="L17">
            <v>99.982494529540475</v>
          </cell>
          <cell r="M17">
            <v>109.10219675262655</v>
          </cell>
        </row>
        <row r="18">
          <cell r="B18" t="str">
            <v>площадь земли</v>
          </cell>
          <cell r="C18" t="str">
            <v>договор № 305  от 12.05.96г.</v>
          </cell>
          <cell r="D18" t="str">
            <v>га</v>
          </cell>
          <cell r="E18">
            <v>1738</v>
          </cell>
          <cell r="F18">
            <v>1738</v>
          </cell>
          <cell r="G18">
            <v>1738</v>
          </cell>
          <cell r="H18">
            <v>1738</v>
          </cell>
          <cell r="I18">
            <v>1738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</row>
        <row r="19">
          <cell r="A19" t="str">
            <v>2.5</v>
          </cell>
          <cell r="B19" t="str">
            <v>договор № 308  от 12.05.96г.</v>
          </cell>
          <cell r="C19" t="str">
            <v>договор № 308  от 12.05.96г.</v>
          </cell>
          <cell r="D19" t="str">
            <v>тыс.руб.</v>
          </cell>
          <cell r="E19">
            <v>33.299999999999997</v>
          </cell>
          <cell r="F19">
            <v>30.54</v>
          </cell>
          <cell r="G19">
            <v>30.593</v>
          </cell>
          <cell r="H19">
            <v>30.593</v>
          </cell>
          <cell r="I19">
            <v>33.316000000000003</v>
          </cell>
          <cell r="J19">
            <v>108.90072892491747</v>
          </cell>
          <cell r="K19">
            <v>108.90072892491747</v>
          </cell>
          <cell r="L19">
            <v>100.04804804804806</v>
          </cell>
          <cell r="M19">
            <v>109.08971840209563</v>
          </cell>
        </row>
        <row r="20">
          <cell r="B20" t="str">
            <v>площадь земли</v>
          </cell>
          <cell r="C20" t="str">
            <v>договор № 308  от 12.05.96г.</v>
          </cell>
          <cell r="D20" t="str">
            <v>га</v>
          </cell>
          <cell r="E20">
            <v>0.94899999999999995</v>
          </cell>
          <cell r="F20">
            <v>0.94899999999999995</v>
          </cell>
          <cell r="G20">
            <v>0.94899999999999995</v>
          </cell>
          <cell r="H20">
            <v>0.94899999999999995</v>
          </cell>
          <cell r="I20">
            <v>0.94899999999999995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</row>
        <row r="21">
          <cell r="A21" t="str">
            <v>2.6</v>
          </cell>
          <cell r="B21" t="str">
            <v>договор № 1161 от 07.10.04</v>
          </cell>
          <cell r="C21" t="str">
            <v>договор № 1161 от 07.10.04</v>
          </cell>
          <cell r="D21" t="str">
            <v>тыс.руб.</v>
          </cell>
          <cell r="E21">
            <v>0.3</v>
          </cell>
          <cell r="F21">
            <v>0.3</v>
          </cell>
          <cell r="G21">
            <v>0.29499999999999998</v>
          </cell>
          <cell r="H21">
            <v>0.29499999999999998</v>
          </cell>
          <cell r="I21">
            <v>0.32</v>
          </cell>
          <cell r="J21">
            <v>108.47457627118644</v>
          </cell>
          <cell r="K21">
            <v>108.47457627118644</v>
          </cell>
          <cell r="L21">
            <v>106.66666666666667</v>
          </cell>
          <cell r="M21">
            <v>106.66666666666667</v>
          </cell>
        </row>
        <row r="22">
          <cell r="B22" t="str">
            <v>площадь земли</v>
          </cell>
          <cell r="C22" t="str">
            <v>договор № 1161 от 07.10.04</v>
          </cell>
          <cell r="D22" t="str">
            <v>га</v>
          </cell>
          <cell r="E22">
            <v>2.8999999999999998E-3</v>
          </cell>
          <cell r="F22">
            <v>2.8999999999999998E-3</v>
          </cell>
          <cell r="G22">
            <v>2.8999999999999998E-3</v>
          </cell>
          <cell r="H22">
            <v>2.8999999999999998E-3</v>
          </cell>
          <cell r="I22">
            <v>2.8999999999999998E-3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</row>
        <row r="23">
          <cell r="A23" t="str">
            <v>2.7</v>
          </cell>
          <cell r="B23" t="str">
            <v>договор № 1162 от 07.10.04</v>
          </cell>
          <cell r="C23" t="str">
            <v>договор № 1162 от 07.10.04</v>
          </cell>
          <cell r="D23" t="str">
            <v>тыс.руб.</v>
          </cell>
          <cell r="E23">
            <v>1.2</v>
          </cell>
          <cell r="F23">
            <v>1.06</v>
          </cell>
          <cell r="G23">
            <v>1.0580000000000001</v>
          </cell>
          <cell r="H23">
            <v>1.0580000000000001</v>
          </cell>
          <cell r="I23">
            <v>1.153</v>
          </cell>
          <cell r="J23">
            <v>108.97920604914934</v>
          </cell>
          <cell r="K23">
            <v>108.97920604914934</v>
          </cell>
          <cell r="L23">
            <v>96.083333333333343</v>
          </cell>
          <cell r="M23">
            <v>108.77358490566039</v>
          </cell>
        </row>
        <row r="24">
          <cell r="B24" t="str">
            <v>площадь земли</v>
          </cell>
          <cell r="C24" t="str">
            <v>договор № 1162 от 07.10.04</v>
          </cell>
          <cell r="D24" t="str">
            <v>га</v>
          </cell>
          <cell r="E24">
            <v>1.03E-2</v>
          </cell>
          <cell r="F24">
            <v>1.03E-2</v>
          </cell>
          <cell r="G24">
            <v>1.03E-2</v>
          </cell>
          <cell r="H24">
            <v>1.03E-2</v>
          </cell>
          <cell r="I24">
            <v>1.03E-2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</row>
        <row r="25">
          <cell r="A25" t="str">
            <v>2.8</v>
          </cell>
          <cell r="B25" t="str">
            <v>договор № 831 от 12.05.03</v>
          </cell>
          <cell r="C25" t="str">
            <v>договор № 831 от 12.05.03</v>
          </cell>
          <cell r="D25" t="str">
            <v>тыс.руб.</v>
          </cell>
          <cell r="E25">
            <v>3.1</v>
          </cell>
          <cell r="F25">
            <v>2.86</v>
          </cell>
          <cell r="G25">
            <v>2.86</v>
          </cell>
          <cell r="H25">
            <v>2.86</v>
          </cell>
          <cell r="I25">
            <v>3.12</v>
          </cell>
          <cell r="J25">
            <v>109.09090909090911</v>
          </cell>
          <cell r="K25">
            <v>109.09090909090911</v>
          </cell>
          <cell r="L25">
            <v>100.64516129032258</v>
          </cell>
          <cell r="M25">
            <v>109.09090909090911</v>
          </cell>
        </row>
        <row r="26">
          <cell r="B26" t="str">
            <v>площадь земли</v>
          </cell>
          <cell r="C26" t="str">
            <v>договор № 831 от 12.05.03</v>
          </cell>
          <cell r="D26" t="str">
            <v>га</v>
          </cell>
          <cell r="E26">
            <v>2.7900000000000001E-2</v>
          </cell>
          <cell r="F26">
            <v>2.7900000000000001E-2</v>
          </cell>
          <cell r="G26">
            <v>2.7900000000000001E-2</v>
          </cell>
          <cell r="H26">
            <v>2.7900000000000001E-2</v>
          </cell>
          <cell r="I26">
            <v>2.7900000000000001E-2</v>
          </cell>
          <cell r="J26">
            <v>100</v>
          </cell>
          <cell r="K26">
            <v>100</v>
          </cell>
          <cell r="L26">
            <v>100</v>
          </cell>
          <cell r="M26">
            <v>100</v>
          </cell>
        </row>
        <row r="27">
          <cell r="A27" t="str">
            <v>2.9</v>
          </cell>
          <cell r="B27" t="str">
            <v>договор № 530 от 28.01.02</v>
          </cell>
          <cell r="C27" t="str">
            <v>договор № 530 от 28.01.02</v>
          </cell>
          <cell r="D27" t="str">
            <v>тыс.руб.</v>
          </cell>
          <cell r="F27">
            <v>10.38</v>
          </cell>
          <cell r="G27">
            <v>10.393000000000001</v>
          </cell>
          <cell r="H27">
            <v>10.393000000000001</v>
          </cell>
          <cell r="I27">
            <v>11.318</v>
          </cell>
          <cell r="J27">
            <v>108.90022130279995</v>
          </cell>
          <cell r="K27">
            <v>108.90022130279995</v>
          </cell>
          <cell r="L27">
            <v>0</v>
          </cell>
          <cell r="M27">
            <v>109.03660886319844</v>
          </cell>
        </row>
        <row r="28">
          <cell r="B28" t="str">
            <v>площадь земли</v>
          </cell>
          <cell r="C28" t="str">
            <v>договор № 530 от 28.01.02</v>
          </cell>
          <cell r="D28" t="str">
            <v>га</v>
          </cell>
          <cell r="E28">
            <v>0.32200000000000001</v>
          </cell>
          <cell r="F28">
            <v>0.32200000000000001</v>
          </cell>
          <cell r="G28">
            <v>0.32200000000000001</v>
          </cell>
          <cell r="H28">
            <v>0.32200000000000001</v>
          </cell>
          <cell r="I28">
            <v>0.32200000000000001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</row>
        <row r="29">
          <cell r="A29" t="str">
            <v>2.10</v>
          </cell>
          <cell r="B29" t="str">
            <v>договор № ___ от ____</v>
          </cell>
          <cell r="C29" t="str">
            <v>договор № ___ от ____</v>
          </cell>
          <cell r="D29" t="str">
            <v>тыс.руб.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площадь земли</v>
          </cell>
          <cell r="C30" t="str">
            <v>договор № ___ от ____</v>
          </cell>
          <cell r="D30" t="str">
            <v>га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17"/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1.6</v>
          </cell>
          <cell r="B22" t="str">
            <v>Налог</v>
          </cell>
          <cell r="C22" t="str">
            <v>Налог</v>
          </cell>
          <cell r="D22" t="str">
            <v>тыс.руб.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налогооблагаемая база</v>
          </cell>
          <cell r="C23" t="str">
            <v>Налог</v>
          </cell>
          <cell r="D23" t="str">
            <v>тыс.руб.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ставка налога</v>
          </cell>
          <cell r="C24" t="str">
            <v>Налог</v>
          </cell>
          <cell r="D24" t="str">
            <v>%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1.7</v>
          </cell>
          <cell r="B25" t="str">
            <v>Налог</v>
          </cell>
          <cell r="C25" t="str">
            <v>Налог</v>
          </cell>
          <cell r="D25" t="str">
            <v>тыс.руб.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налогооблагаемая база</v>
          </cell>
          <cell r="C26" t="str">
            <v>Налог</v>
          </cell>
          <cell r="D26" t="str">
            <v>тыс.руб.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ставка налога</v>
          </cell>
          <cell r="C27" t="str">
            <v>Налог</v>
          </cell>
          <cell r="D27" t="str">
            <v>%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1.8</v>
          </cell>
          <cell r="B28" t="str">
            <v>Налог</v>
          </cell>
          <cell r="C28" t="str">
            <v>Налог</v>
          </cell>
          <cell r="D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налогооблагаемая база</v>
          </cell>
          <cell r="C29" t="str">
            <v>Налог</v>
          </cell>
          <cell r="D29" t="str">
            <v>тыс.руб.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ставка налога</v>
          </cell>
          <cell r="C30" t="str">
            <v>Налог</v>
          </cell>
          <cell r="D30" t="str">
            <v>%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1.9</v>
          </cell>
          <cell r="B31" t="str">
            <v>Налог</v>
          </cell>
          <cell r="C31" t="str">
            <v>Налог</v>
          </cell>
          <cell r="D31" t="str">
            <v>тыс.руб.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налогооблагаемая база</v>
          </cell>
          <cell r="C32" t="str">
            <v>Налог</v>
          </cell>
          <cell r="D32" t="str">
            <v>тыс.руб.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ставка налога</v>
          </cell>
          <cell r="C33" t="str">
            <v>Налог</v>
          </cell>
          <cell r="D33" t="str">
            <v>%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1.10</v>
          </cell>
          <cell r="B34" t="str">
            <v>Налог</v>
          </cell>
          <cell r="C34" t="str">
            <v>Налог</v>
          </cell>
          <cell r="D34" t="str">
            <v>тыс.руб.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налогооблагаемая база</v>
          </cell>
          <cell r="C35" t="str">
            <v>Налог</v>
          </cell>
          <cell r="D35" t="str">
            <v>тыс.руб.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ставка налога</v>
          </cell>
          <cell r="C36" t="str">
            <v>Налог</v>
          </cell>
          <cell r="D36" t="str">
            <v>%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1.11</v>
          </cell>
          <cell r="B37" t="str">
            <v>Налог</v>
          </cell>
          <cell r="C37" t="str">
            <v>Налог</v>
          </cell>
          <cell r="D37" t="str">
            <v>тыс.руб.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налогооблагаемая база</v>
          </cell>
          <cell r="C38" t="str">
            <v>Налог</v>
          </cell>
          <cell r="D38" t="str">
            <v>тыс.руб.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ставка налога</v>
          </cell>
          <cell r="C39" t="str">
            <v>Налог</v>
          </cell>
          <cell r="D39" t="str">
            <v>%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1.12</v>
          </cell>
          <cell r="B40" t="str">
            <v>Налог</v>
          </cell>
          <cell r="C40" t="str">
            <v>Налог</v>
          </cell>
          <cell r="D40" t="str">
            <v>тыс.руб.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налогооблагаемая база</v>
          </cell>
          <cell r="C41" t="str">
            <v>Налог</v>
          </cell>
          <cell r="D41" t="str">
            <v>тыс.руб.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ставка налога</v>
          </cell>
          <cell r="C42" t="str">
            <v>Налог</v>
          </cell>
          <cell r="D42" t="str">
            <v>%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1.15</v>
          </cell>
          <cell r="B49" t="str">
            <v>Налог</v>
          </cell>
          <cell r="C49" t="str">
            <v>Налог</v>
          </cell>
          <cell r="D49" t="str">
            <v>тыс.руб.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налогооблагаемая база</v>
          </cell>
          <cell r="C50" t="str">
            <v>Налог</v>
          </cell>
          <cell r="D50" t="str">
            <v>тыс.руб.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ставка налога</v>
          </cell>
          <cell r="C51" t="str">
            <v>Налог</v>
          </cell>
          <cell r="D51" t="str">
            <v>%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1.16</v>
          </cell>
          <cell r="B52" t="str">
            <v>Налог</v>
          </cell>
          <cell r="C52" t="str">
            <v>Налог</v>
          </cell>
          <cell r="D52" t="str">
            <v>тыс.руб.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налогооблагаемая база</v>
          </cell>
          <cell r="C53" t="str">
            <v>Налог</v>
          </cell>
          <cell r="D53" t="str">
            <v>тыс.руб.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ставка налога</v>
          </cell>
          <cell r="C54" t="str">
            <v>Налог</v>
          </cell>
          <cell r="D54" t="str">
            <v>%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1.17</v>
          </cell>
          <cell r="B55" t="str">
            <v>Налог</v>
          </cell>
          <cell r="C55" t="str">
            <v>Налог</v>
          </cell>
          <cell r="D55" t="str">
            <v>тыс.руб.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налогооблагаемая база</v>
          </cell>
          <cell r="C56" t="str">
            <v>Налог</v>
          </cell>
          <cell r="D56" t="str">
            <v>тыс.руб.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ставка налога</v>
          </cell>
          <cell r="C57" t="str">
            <v>Налог</v>
          </cell>
          <cell r="D57" t="str">
            <v>%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19"/>
      <sheetData sheetId="20">
        <row r="6">
          <cell r="A6" t="str">
            <v>НП УТК, г.Челябинск</v>
          </cell>
          <cell r="B6" t="str">
            <v>тыс.руб.</v>
          </cell>
          <cell r="C6" t="str">
            <v>1</v>
          </cell>
          <cell r="D6" t="str">
            <v>НП УТК, г.Челябинск</v>
          </cell>
          <cell r="E6">
            <v>727</v>
          </cell>
          <cell r="F6">
            <v>727</v>
          </cell>
          <cell r="G6">
            <v>565</v>
          </cell>
          <cell r="H6">
            <v>565</v>
          </cell>
          <cell r="I6">
            <v>700.7</v>
          </cell>
          <cell r="J6">
            <v>124.01769911504425</v>
          </cell>
          <cell r="K6">
            <v>124.01769911504425</v>
          </cell>
          <cell r="L6">
            <v>96.382393397524083</v>
          </cell>
          <cell r="M6">
            <v>96.382393397524083</v>
          </cell>
        </row>
        <row r="8">
          <cell r="A8" t="str">
            <v>договор №  163  от 31.03.05</v>
          </cell>
          <cell r="B8" t="str">
            <v>тыс.руб.</v>
          </cell>
          <cell r="C8" t="str">
            <v>2</v>
          </cell>
          <cell r="D8" t="str">
            <v>НП УТК, г.Челябинск</v>
          </cell>
          <cell r="E8">
            <v>727</v>
          </cell>
          <cell r="F8">
            <v>727</v>
          </cell>
          <cell r="G8">
            <v>565</v>
          </cell>
          <cell r="H8">
            <v>565</v>
          </cell>
          <cell r="I8">
            <v>700.7</v>
          </cell>
          <cell r="J8">
            <v>124.01769911504425</v>
          </cell>
          <cell r="K8">
            <v>124.01769911504425</v>
          </cell>
          <cell r="L8">
            <v>96.382393397524083</v>
          </cell>
          <cell r="M8">
            <v>96.382393397524083</v>
          </cell>
        </row>
        <row r="10">
          <cell r="A10" t="str">
            <v>ПЭИ пк филиал г.Челябинск</v>
          </cell>
          <cell r="B10" t="str">
            <v>тыс.руб.</v>
          </cell>
          <cell r="C10" t="str">
            <v>1</v>
          </cell>
          <cell r="D10" t="str">
            <v>ПЭИ пк филиал г.Челябинск</v>
          </cell>
          <cell r="E10">
            <v>75</v>
          </cell>
          <cell r="F10">
            <v>75</v>
          </cell>
          <cell r="G10">
            <v>120</v>
          </cell>
          <cell r="H10">
            <v>120</v>
          </cell>
          <cell r="I10">
            <v>150</v>
          </cell>
          <cell r="J10">
            <v>125</v>
          </cell>
          <cell r="K10">
            <v>125</v>
          </cell>
          <cell r="L10">
            <v>200</v>
          </cell>
          <cell r="M10">
            <v>200</v>
          </cell>
        </row>
        <row r="12">
          <cell r="A12" t="str">
            <v>договор № 4___ от _01.12.05</v>
          </cell>
          <cell r="B12" t="str">
            <v>тыс.руб.</v>
          </cell>
          <cell r="C12" t="str">
            <v>2</v>
          </cell>
          <cell r="D12" t="str">
            <v>ПЭИ пк филиал г.Челябинск</v>
          </cell>
          <cell r="E12">
            <v>75</v>
          </cell>
          <cell r="F12">
            <v>75</v>
          </cell>
          <cell r="G12">
            <v>120</v>
          </cell>
          <cell r="H12">
            <v>120</v>
          </cell>
          <cell r="I12">
            <v>150</v>
          </cell>
          <cell r="J12">
            <v>125</v>
          </cell>
          <cell r="K12">
            <v>125</v>
          </cell>
          <cell r="L12">
            <v>200</v>
          </cell>
          <cell r="M12">
            <v>200</v>
          </cell>
        </row>
        <row r="14">
          <cell r="A14" t="str">
            <v>ИПК Госслужбы г.Москва</v>
          </cell>
          <cell r="B14" t="str">
            <v>тыс.руб.</v>
          </cell>
          <cell r="C14" t="str">
            <v>1</v>
          </cell>
          <cell r="D14" t="str">
            <v>ИПК Госслужбы г.Москва</v>
          </cell>
          <cell r="E14">
            <v>0</v>
          </cell>
          <cell r="F14">
            <v>0</v>
          </cell>
          <cell r="G14">
            <v>93</v>
          </cell>
          <cell r="H14">
            <v>93</v>
          </cell>
          <cell r="I14">
            <v>216</v>
          </cell>
          <cell r="J14">
            <v>232.25806451612905</v>
          </cell>
          <cell r="K14">
            <v>232.25806451612905</v>
          </cell>
          <cell r="L14">
            <v>0</v>
          </cell>
          <cell r="M14">
            <v>0</v>
          </cell>
        </row>
        <row r="16">
          <cell r="A16" t="str">
            <v>договор № 4  от01.12.05г</v>
          </cell>
          <cell r="B16" t="str">
            <v>тыс.руб.</v>
          </cell>
          <cell r="C16" t="str">
            <v>2</v>
          </cell>
          <cell r="D16" t="str">
            <v>ИПК Госслужбы г.Москва</v>
          </cell>
          <cell r="G16">
            <v>93</v>
          </cell>
          <cell r="H16">
            <v>93</v>
          </cell>
          <cell r="I16">
            <v>216</v>
          </cell>
          <cell r="J16">
            <v>232.25806451612905</v>
          </cell>
          <cell r="K16">
            <v>232.25806451612905</v>
          </cell>
          <cell r="L16">
            <v>0</v>
          </cell>
          <cell r="M16">
            <v>0</v>
          </cell>
        </row>
        <row r="20">
          <cell r="A20" t="str">
            <v>договор № __2_ от _17.12.04</v>
          </cell>
          <cell r="B20" t="str">
            <v>тыс.руб.</v>
          </cell>
          <cell r="C20" t="str">
            <v>2</v>
          </cell>
          <cell r="D20" t="str">
            <v>ГВЦ Энергетики г.С.Петербург</v>
          </cell>
          <cell r="E20">
            <v>13</v>
          </cell>
          <cell r="F20">
            <v>13</v>
          </cell>
          <cell r="G20">
            <v>27</v>
          </cell>
          <cell r="H20">
            <v>27</v>
          </cell>
          <cell r="I20">
            <v>40</v>
          </cell>
          <cell r="J20">
            <v>148.14814814814815</v>
          </cell>
          <cell r="K20">
            <v>148.14814814814815</v>
          </cell>
          <cell r="L20">
            <v>307.69230769230774</v>
          </cell>
          <cell r="M20">
            <v>307.69230769230774</v>
          </cell>
        </row>
        <row r="24">
          <cell r="A24" t="str">
            <v>договор № _158/к__ от __07.02.05</v>
          </cell>
          <cell r="B24" t="str">
            <v>тыс.руб.</v>
          </cell>
          <cell r="C24" t="str">
            <v>2</v>
          </cell>
          <cell r="D24" t="str">
            <v>Уральский центр ОТ г.Екатеринбург</v>
          </cell>
          <cell r="E24">
            <v>24</v>
          </cell>
          <cell r="F24">
            <v>24</v>
          </cell>
          <cell r="G24">
            <v>20</v>
          </cell>
          <cell r="H24">
            <v>20</v>
          </cell>
          <cell r="I24">
            <v>60</v>
          </cell>
          <cell r="J24">
            <v>300</v>
          </cell>
          <cell r="K24">
            <v>300</v>
          </cell>
          <cell r="L24">
            <v>250</v>
          </cell>
          <cell r="M24">
            <v>250</v>
          </cell>
        </row>
        <row r="28">
          <cell r="A28" t="str">
            <v>договор № _968 от _15.12.04</v>
          </cell>
          <cell r="B28" t="str">
            <v>тыс.руб.</v>
          </cell>
          <cell r="C28" t="str">
            <v>2</v>
          </cell>
          <cell r="D28" t="str">
            <v>ООО Уральский центр аттестации</v>
          </cell>
          <cell r="E28">
            <v>55</v>
          </cell>
          <cell r="F28">
            <v>55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3">
          <cell r="A33" t="str">
            <v>договор № _05-074-009 от_02.03.05</v>
          </cell>
          <cell r="B33" t="str">
            <v>тыс.руб.</v>
          </cell>
          <cell r="C33" t="str">
            <v>2</v>
          </cell>
          <cell r="D33" t="str">
            <v>ПЭИ пк г.С.Петербург</v>
          </cell>
          <cell r="E33">
            <v>30</v>
          </cell>
          <cell r="F33">
            <v>60</v>
          </cell>
          <cell r="G33">
            <v>30</v>
          </cell>
          <cell r="H33">
            <v>30</v>
          </cell>
          <cell r="I33">
            <v>126</v>
          </cell>
          <cell r="J33">
            <v>420</v>
          </cell>
          <cell r="K33">
            <v>420</v>
          </cell>
          <cell r="L33">
            <v>420</v>
          </cell>
          <cell r="M33">
            <v>210</v>
          </cell>
        </row>
        <row r="37">
          <cell r="A37" t="str">
            <v>договор № ___ от ____</v>
          </cell>
          <cell r="B37" t="str">
            <v>тыс.руб.</v>
          </cell>
          <cell r="C37" t="str">
            <v>2</v>
          </cell>
          <cell r="D37" t="str">
            <v>ПК г.Екатеринбург</v>
          </cell>
          <cell r="G37">
            <v>276</v>
          </cell>
          <cell r="H37">
            <v>276</v>
          </cell>
          <cell r="I37">
            <v>150</v>
          </cell>
          <cell r="J37">
            <v>54.347826086956516</v>
          </cell>
          <cell r="K37">
            <v>54.347826086956516</v>
          </cell>
          <cell r="L37">
            <v>0</v>
          </cell>
          <cell r="M37">
            <v>0</v>
          </cell>
        </row>
        <row r="41">
          <cell r="A41" t="str">
            <v>договор № ___ от ____</v>
          </cell>
          <cell r="B41" t="str">
            <v>тыс.руб.</v>
          </cell>
          <cell r="C41" t="str">
            <v>2</v>
          </cell>
          <cell r="D41" t="str">
            <v>КОНЦ г.Москва</v>
          </cell>
          <cell r="G41">
            <v>100</v>
          </cell>
          <cell r="H41">
            <v>100</v>
          </cell>
          <cell r="I41">
            <v>375</v>
          </cell>
          <cell r="J41">
            <v>375</v>
          </cell>
          <cell r="K41">
            <v>375</v>
          </cell>
          <cell r="L41">
            <v>0</v>
          </cell>
          <cell r="M41">
            <v>0</v>
          </cell>
        </row>
        <row r="43">
          <cell r="A43" t="str">
            <v>ООО "УЦОТ и СЗЭ" г.Екатеринбург</v>
          </cell>
          <cell r="B43" t="str">
            <v>тыс.руб.</v>
          </cell>
          <cell r="C43" t="str">
            <v>1</v>
          </cell>
          <cell r="D43" t="str">
            <v>ООО "УЦОТ и СЗЭ" г.Екатеринбург</v>
          </cell>
          <cell r="E43">
            <v>0</v>
          </cell>
          <cell r="F43">
            <v>0</v>
          </cell>
          <cell r="G43">
            <v>40</v>
          </cell>
          <cell r="H43">
            <v>40</v>
          </cell>
          <cell r="I43">
            <v>60</v>
          </cell>
          <cell r="J43">
            <v>150</v>
          </cell>
          <cell r="K43">
            <v>150</v>
          </cell>
          <cell r="L43">
            <v>0</v>
          </cell>
          <cell r="M43">
            <v>0</v>
          </cell>
        </row>
        <row r="45">
          <cell r="A45" t="str">
            <v>договор № ___ от ____</v>
          </cell>
          <cell r="B45" t="str">
            <v>тыс.руб.</v>
          </cell>
          <cell r="C45" t="str">
            <v>2</v>
          </cell>
          <cell r="D45" t="str">
            <v>ООО "УЦОТ и СЗЭ" г.Екатеринбург</v>
          </cell>
          <cell r="G45">
            <v>40</v>
          </cell>
          <cell r="H45">
            <v>40</v>
          </cell>
          <cell r="I45">
            <v>60</v>
          </cell>
          <cell r="J45">
            <v>150</v>
          </cell>
          <cell r="K45">
            <v>150</v>
          </cell>
          <cell r="L45">
            <v>0</v>
          </cell>
          <cell r="M45">
            <v>0</v>
          </cell>
        </row>
        <row r="47">
          <cell r="A47" t="str">
            <v>прочие</v>
          </cell>
          <cell r="B47" t="str">
            <v>тыс.руб.</v>
          </cell>
          <cell r="C47" t="str">
            <v>1</v>
          </cell>
          <cell r="D47" t="str">
            <v>прочие</v>
          </cell>
          <cell r="E47">
            <v>0</v>
          </cell>
          <cell r="F47">
            <v>0</v>
          </cell>
          <cell r="G47">
            <v>79</v>
          </cell>
          <cell r="H47">
            <v>79</v>
          </cell>
          <cell r="I47">
            <v>622.29999999999995</v>
          </cell>
          <cell r="J47">
            <v>787.72151898734171</v>
          </cell>
          <cell r="K47">
            <v>787.72151898734171</v>
          </cell>
          <cell r="L47">
            <v>0</v>
          </cell>
          <cell r="M47">
            <v>0</v>
          </cell>
        </row>
        <row r="49">
          <cell r="A49" t="str">
            <v>договор № ___ от ____</v>
          </cell>
          <cell r="B49" t="str">
            <v>тыс.руб.</v>
          </cell>
          <cell r="C49" t="str">
            <v>2</v>
          </cell>
          <cell r="D49" t="str">
            <v>прочие</v>
          </cell>
          <cell r="G49">
            <v>79</v>
          </cell>
          <cell r="H49">
            <v>79</v>
          </cell>
          <cell r="I49">
            <v>622.29999999999995</v>
          </cell>
          <cell r="J49">
            <v>787.72151898734171</v>
          </cell>
          <cell r="K49">
            <v>787.72151898734171</v>
          </cell>
          <cell r="L49">
            <v>0</v>
          </cell>
          <cell r="M49">
            <v>0</v>
          </cell>
        </row>
        <row r="51">
          <cell r="A51" t="str">
            <v>&lt;Учебное заведение&gt;</v>
          </cell>
          <cell r="B51" t="str">
            <v>тыс.руб.</v>
          </cell>
          <cell r="C51" t="str">
            <v>1</v>
          </cell>
          <cell r="D51" t="str">
            <v>&lt;Учебное заведение&gt;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A53" t="str">
            <v>договор № ___ от ____</v>
          </cell>
          <cell r="B53" t="str">
            <v>тыс.руб.</v>
          </cell>
          <cell r="C53" t="str">
            <v>2</v>
          </cell>
          <cell r="D53" t="str">
            <v>&lt;Учебное заведение&gt;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7">
          <cell r="A57" t="str">
            <v>договор № ___ от ____</v>
          </cell>
          <cell r="B57" t="str">
            <v>тыс.руб.</v>
          </cell>
          <cell r="C57" t="str">
            <v>2</v>
          </cell>
          <cell r="D57" t="str">
            <v>&lt;Учебное заведение&gt;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61">
          <cell r="A61" t="str">
            <v>договор № ___ от ____</v>
          </cell>
          <cell r="B61" t="str">
            <v>тыс.руб.</v>
          </cell>
          <cell r="C61" t="str">
            <v>2</v>
          </cell>
          <cell r="D61" t="str">
            <v>&lt;Учебное заведение&gt;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3">
          <cell r="A63" t="str">
            <v>&lt;Учебное заведение&gt;</v>
          </cell>
          <cell r="B63" t="str">
            <v>тыс.руб.</v>
          </cell>
          <cell r="C63" t="str">
            <v>1</v>
          </cell>
          <cell r="D63" t="str">
            <v>&lt;Учебное заведение&gt;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5">
          <cell r="A65" t="str">
            <v>договор № ___ от ____</v>
          </cell>
          <cell r="B65" t="str">
            <v>тыс.руб.</v>
          </cell>
          <cell r="C65" t="str">
            <v>2</v>
          </cell>
          <cell r="D65" t="str">
            <v>&lt;Учебное заведение&gt;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9">
          <cell r="A69" t="str">
            <v>договор № ___ от ____</v>
          </cell>
          <cell r="B69" t="str">
            <v>тыс.руб.</v>
          </cell>
          <cell r="C69" t="str">
            <v>2</v>
          </cell>
          <cell r="D69" t="str">
            <v>&lt;Учебное заведение&gt;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>&lt;Учебное заведение&gt;</v>
          </cell>
          <cell r="B71" t="str">
            <v>тыс.руб.</v>
          </cell>
          <cell r="C71" t="str">
            <v>1</v>
          </cell>
          <cell r="D71" t="str">
            <v>&lt;Учебное заведение&gt;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3">
          <cell r="A73" t="str">
            <v>договор № ___ от ____</v>
          </cell>
          <cell r="B73" t="str">
            <v>тыс.руб.</v>
          </cell>
          <cell r="C73" t="str">
            <v>2</v>
          </cell>
          <cell r="D73" t="str">
            <v>&lt;Учебное заведение&gt;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5">
          <cell r="A75" t="str">
            <v>&lt;Учебное заведение&gt;</v>
          </cell>
          <cell r="B75" t="str">
            <v>тыс.руб.</v>
          </cell>
          <cell r="C75" t="str">
            <v>1</v>
          </cell>
          <cell r="D75" t="str">
            <v>&lt;Учебное заведение&gt;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A77" t="str">
            <v>договор № ___ от ____</v>
          </cell>
          <cell r="B77" t="str">
            <v>тыс.руб.</v>
          </cell>
          <cell r="C77" t="str">
            <v>2</v>
          </cell>
          <cell r="D77" t="str">
            <v>&lt;Учебное заведение&gt;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9">
          <cell r="A79" t="str">
            <v>&lt;Учебное заведение&gt;</v>
          </cell>
          <cell r="B79" t="str">
            <v>тыс.руб.</v>
          </cell>
          <cell r="C79" t="str">
            <v>1</v>
          </cell>
          <cell r="D79" t="str">
            <v>&lt;Учебное заведение&gt;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A81" t="str">
            <v>договор № ___ от ____</v>
          </cell>
          <cell r="B81" t="str">
            <v>тыс.руб.</v>
          </cell>
          <cell r="C81" t="str">
            <v>2</v>
          </cell>
          <cell r="D81" t="str">
            <v>&lt;Учебное заведение&gt;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A83" t="str">
            <v>Прочие расходы на обучение</v>
          </cell>
          <cell r="B83" t="str">
            <v>тыс.руб.</v>
          </cell>
          <cell r="C83" t="str">
            <v>1</v>
          </cell>
          <cell r="D83" t="str">
            <v>Прочие расходы на обучение</v>
          </cell>
          <cell r="E83">
            <v>0</v>
          </cell>
          <cell r="F83">
            <v>302.39999999999998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договор № ___ от ____</v>
          </cell>
          <cell r="B86" t="str">
            <v>тыс.руб.</v>
          </cell>
          <cell r="C86" t="str">
            <v>2</v>
          </cell>
          <cell r="D86" t="str">
            <v>Прочие расходы на обучение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B9" t="str">
            <v>договор № _22005-451__ от _01.07.04 ООО"Анкор-Челябинск"___</v>
          </cell>
          <cell r="C9" t="str">
            <v>1.1</v>
          </cell>
          <cell r="D9" t="str">
            <v>Наращивание дамб 3-ей и 4-ой секций золоотвала</v>
          </cell>
          <cell r="E9" t="str">
            <v>договор № _22005-451__ от _01.07.04 ООО"Анкор-Челябинск"___</v>
          </cell>
          <cell r="F9" t="str">
            <v xml:space="preserve">тыс. руб. </v>
          </cell>
          <cell r="G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_3-22-05-631-ГРЭС__ от _11.04.05 ИП"Малявкин И.А."___</v>
          </cell>
          <cell r="C10" t="str">
            <v>1.1</v>
          </cell>
          <cell r="D10" t="str">
            <v>Наращивание дамб 3-ей и 4-ой секций золоотвала</v>
          </cell>
          <cell r="E10" t="str">
            <v>договор № _3-22-05-631-ГРЭС__ от _11.04.05 ИП"Малявкин И.А."___</v>
          </cell>
          <cell r="F10" t="str">
            <v xml:space="preserve">тыс. руб. </v>
          </cell>
          <cell r="G10">
            <v>5186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7">
          <cell r="B17" t="str">
            <v>договор № _2М-04-22-05-388__ от _16.02.04 ЗАО"ЮМУ""УЭМ"___</v>
          </cell>
          <cell r="C17" t="str">
            <v>1.1</v>
          </cell>
          <cell r="D17" t="str">
            <v>Замена покрытия на галереи транспортеров №4,19</v>
          </cell>
          <cell r="E17" t="str">
            <v>договор № _2М-04-22-05-388__ от _16.02.04 ЗАО"ЮМУ""УЭМ"___</v>
          </cell>
          <cell r="F17" t="str">
            <v xml:space="preserve">тыс. руб. </v>
          </cell>
          <cell r="G17">
            <v>6400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договор № ___ от ____</v>
          </cell>
          <cell r="C18" t="str">
            <v>1.1</v>
          </cell>
          <cell r="D18" t="str">
            <v>Замена покрытия на галереи транспортеров №4,19</v>
          </cell>
          <cell r="E18" t="str">
            <v>договор № ___ от ____</v>
          </cell>
          <cell r="F18" t="str">
            <v xml:space="preserve">тыс. руб. </v>
          </cell>
          <cell r="I18">
            <v>5600</v>
          </cell>
          <cell r="J18">
            <v>5600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 xml:space="preserve"> - </v>
          </cell>
          <cell r="B20" t="str">
            <v>Реконструкция бытового корпуса</v>
          </cell>
          <cell r="C20" t="str">
            <v>1</v>
          </cell>
          <cell r="D20" t="str">
            <v>Реконструкция бытового корпуса</v>
          </cell>
          <cell r="F20" t="str">
            <v xml:space="preserve">тыс. руб. </v>
          </cell>
          <cell r="G20">
            <v>0</v>
          </cell>
          <cell r="H20">
            <v>0</v>
          </cell>
          <cell r="I20">
            <v>10000</v>
          </cell>
          <cell r="J20">
            <v>10000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B22" t="str">
            <v>договор № ___ от ____</v>
          </cell>
          <cell r="C22" t="str">
            <v>1.1</v>
          </cell>
          <cell r="D22" t="str">
            <v>Реконструкция бытового корпуса</v>
          </cell>
          <cell r="E22" t="str">
            <v>договор № ___ от ____</v>
          </cell>
          <cell r="F22" t="str">
            <v xml:space="preserve">тыс. руб. </v>
          </cell>
          <cell r="I22">
            <v>10000</v>
          </cell>
          <cell r="J22">
            <v>10000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 xml:space="preserve"> - </v>
          </cell>
          <cell r="B24" t="str">
            <v>Система комерческого учета эл.энергии АИИС КУЭ</v>
          </cell>
          <cell r="C24" t="str">
            <v>1</v>
          </cell>
          <cell r="D24" t="str">
            <v>Система комерческого учета эл.энергии АИИС КУЭ</v>
          </cell>
          <cell r="F24" t="str">
            <v xml:space="preserve">тыс. руб. </v>
          </cell>
          <cell r="G24">
            <v>14300</v>
          </cell>
          <cell r="H24">
            <v>14771.8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договор № _1-0/012__ от _01.03.05 ЗАО"ИСКРЭН"___</v>
          </cell>
          <cell r="C26" t="str">
            <v>1.1</v>
          </cell>
          <cell r="D26" t="str">
            <v>Система комерческого учета эл.энергии АИИС КУЭ</v>
          </cell>
          <cell r="E26" t="str">
            <v>договор № _1-0/012__ от _01.03.05 ЗАО"ИСКРЭН"___</v>
          </cell>
          <cell r="F26" t="str">
            <v xml:space="preserve">тыс. руб. </v>
          </cell>
          <cell r="G26">
            <v>14300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договор № ___ от ____</v>
          </cell>
          <cell r="C27" t="str">
            <v>1.1</v>
          </cell>
          <cell r="D27" t="str">
            <v>Система комерческого учета эл.энергии АИИС КУЭ</v>
          </cell>
          <cell r="E27" t="str">
            <v>договор № ___ от ____</v>
          </cell>
          <cell r="F27" t="str">
            <v xml:space="preserve">тыс. руб. 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0">
          <cell r="A30" t="str">
            <v xml:space="preserve"> - </v>
          </cell>
          <cell r="B30" t="str">
            <v>Реконструкция блока ст.№9</v>
          </cell>
          <cell r="C30" t="str">
            <v>1</v>
          </cell>
          <cell r="D30" t="str">
            <v>Реконструкция блока ст.№9</v>
          </cell>
          <cell r="F30" t="str">
            <v xml:space="preserve">тыс. руб. </v>
          </cell>
          <cell r="G30">
            <v>5130</v>
          </cell>
          <cell r="H30">
            <v>5003.6000000000004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B32" t="str">
            <v>договор № _01-05-562__ от _ЗАО"Энерготех" г.Санкт-Петербург___</v>
          </cell>
          <cell r="C32" t="str">
            <v>1.1</v>
          </cell>
          <cell r="D32" t="str">
            <v>Реконструкция блока ст.№9</v>
          </cell>
          <cell r="E32" t="str">
            <v>договор № _01-05-562__ от _ЗАО"Энерготех" г.Санкт-Петербург___</v>
          </cell>
          <cell r="F32" t="str">
            <v xml:space="preserve">тыс. руб. </v>
          </cell>
          <cell r="G32">
            <v>923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_1-22-05-563__ от _01.02.05 ООО"Гидроремонт"___</v>
          </cell>
          <cell r="C33" t="str">
            <v>1.1</v>
          </cell>
          <cell r="D33" t="str">
            <v>Реконструкция блока ст.№9</v>
          </cell>
          <cell r="E33" t="str">
            <v>договор № _1-22-05-563__ от _01.02.05 ООО"Гидроремонт"___</v>
          </cell>
          <cell r="F33" t="str">
            <v xml:space="preserve">тыс. руб. </v>
          </cell>
          <cell r="G33">
            <v>226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договор № _21__ от _31.01.05 ОАО"Челябэнергоремонт"___</v>
          </cell>
          <cell r="C34" t="str">
            <v>1.1</v>
          </cell>
          <cell r="D34" t="str">
            <v>Реконструкция блока ст.№9</v>
          </cell>
          <cell r="E34" t="str">
            <v>договор № _21__ от _31.01.05 ОАО"Челябэнергоремонт"___</v>
          </cell>
          <cell r="F34" t="str">
            <v xml:space="preserve">тыс. руб. </v>
          </cell>
          <cell r="G34">
            <v>3981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 xml:space="preserve"> - </v>
          </cell>
          <cell r="B36" t="str">
            <v>Реконструкция котла ст.№13 с установкой эмульгаторов</v>
          </cell>
          <cell r="C36" t="str">
            <v>1</v>
          </cell>
          <cell r="D36" t="str">
            <v>Реконструкция котла ст.№13 с установкой эмульгаторов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25291</v>
          </cell>
          <cell r="J36">
            <v>25291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</v>
          </cell>
          <cell r="C38" t="str">
            <v>1.1</v>
          </cell>
          <cell r="D38" t="str">
            <v>Реконструкция котла ст.№13 с установкой эмульгаторов</v>
          </cell>
          <cell r="E38" t="str">
            <v>договор № _</v>
          </cell>
          <cell r="F38" t="str">
            <v xml:space="preserve">тыс. руб. </v>
          </cell>
          <cell r="I38">
            <v>25291</v>
          </cell>
          <cell r="J38">
            <v>25291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A40" t="str">
            <v xml:space="preserve"> - </v>
          </cell>
          <cell r="B40" t="str">
            <v>Реконструкция котла ст.№9</v>
          </cell>
          <cell r="C40" t="str">
            <v>1</v>
          </cell>
          <cell r="D40" t="str">
            <v>Реконструкция котла ст.№9</v>
          </cell>
          <cell r="F40" t="str">
            <v xml:space="preserve">тыс. руб. </v>
          </cell>
          <cell r="G40">
            <v>7670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B42" t="str">
            <v>договор № _3/164__ от _04.12.03 ОАО"Челябэнергоремонт"___</v>
          </cell>
          <cell r="C42" t="str">
            <v>1.1</v>
          </cell>
          <cell r="D42" t="str">
            <v>Реконструкция котла ст.№9</v>
          </cell>
          <cell r="E42" t="str">
            <v>договор № _3/164__ от _04.12.03 ОАО"Челябэнергоремонт"___</v>
          </cell>
          <cell r="F42" t="str">
            <v xml:space="preserve">тыс. руб. </v>
          </cell>
          <cell r="G42">
            <v>4908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договор № ___ от _подрядчик будет определен после проведения торгов___</v>
          </cell>
          <cell r="C43" t="str">
            <v>1.1</v>
          </cell>
          <cell r="D43" t="str">
            <v>Реконструкция котла ст.№9</v>
          </cell>
          <cell r="E43" t="str">
            <v>договор № ___ от _подрядчик будет определен после проведения торгов___</v>
          </cell>
          <cell r="F43" t="str">
            <v xml:space="preserve">тыс. руб. </v>
          </cell>
          <cell r="G43">
            <v>2762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5">
          <cell r="A45" t="str">
            <v xml:space="preserve"> - </v>
          </cell>
          <cell r="B45" t="str">
            <v>Приобретение тренажера энергоблока</v>
          </cell>
          <cell r="C45" t="str">
            <v>1</v>
          </cell>
          <cell r="D45" t="str">
            <v>Приобретение тренажера энергоблока</v>
          </cell>
          <cell r="F45" t="str">
            <v xml:space="preserve">тыс. руб. </v>
          </cell>
          <cell r="G45">
            <v>0</v>
          </cell>
          <cell r="H45">
            <v>0</v>
          </cell>
          <cell r="I45">
            <v>3000</v>
          </cell>
          <cell r="J45">
            <v>3000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B47" t="str">
            <v>договор № _</v>
          </cell>
          <cell r="C47" t="str">
            <v>1.1</v>
          </cell>
          <cell r="D47" t="str">
            <v>Приобретение тренажера энергоблока</v>
          </cell>
          <cell r="E47" t="str">
            <v>договор № _</v>
          </cell>
          <cell r="F47" t="str">
            <v xml:space="preserve">тыс. руб. </v>
          </cell>
          <cell r="I47">
            <v>3000</v>
          </cell>
          <cell r="J47">
            <v>3000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52">
          <cell r="B52" t="str">
            <v>договор № _59__ от _25.02.05 ОАО"Челябэнергоремонт"___</v>
          </cell>
          <cell r="C52" t="str">
            <v>1.1</v>
          </cell>
          <cell r="D52" t="str">
            <v>Реконструкция котла ст.№5</v>
          </cell>
          <cell r="E52" t="str">
            <v>договор № _59__ от _25.02.05 ОАО"Челябэнергоремонт"___</v>
          </cell>
          <cell r="F52" t="str">
            <v xml:space="preserve">тыс. руб. </v>
          </cell>
          <cell r="G52">
            <v>1381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договор № _3/164__ от _04.12.03 ОАО"Челябэнергоремонт"___</v>
          </cell>
          <cell r="C53" t="str">
            <v>1.1</v>
          </cell>
          <cell r="D53" t="str">
            <v>Реконструкция котла ст.№5</v>
          </cell>
          <cell r="E53" t="str">
            <v>договор № _3/164__ от _04.12.03 ОАО"Челябэнергоремонт"___</v>
          </cell>
          <cell r="F53" t="str">
            <v xml:space="preserve">тыс. руб. </v>
          </cell>
          <cell r="G53">
            <v>3529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6">
          <cell r="A56" t="str">
            <v xml:space="preserve"> - </v>
          </cell>
          <cell r="B56" t="str">
            <v>Реконструкция котла ст.№3</v>
          </cell>
          <cell r="C56" t="str">
            <v>1</v>
          </cell>
          <cell r="D56" t="str">
            <v>Реконструкция котла ст.№3</v>
          </cell>
          <cell r="F56" t="str">
            <v xml:space="preserve">тыс. руб. </v>
          </cell>
          <cell r="G56">
            <v>31410</v>
          </cell>
          <cell r="H56">
            <v>31409.200000000001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8">
          <cell r="B58" t="str">
            <v>договор № _200__ от _30.07.04 ОАО"Челябэнергоремонт"___</v>
          </cell>
          <cell r="C58" t="str">
            <v>1.1</v>
          </cell>
          <cell r="D58" t="str">
            <v>Реконструкция котла ст.№3</v>
          </cell>
          <cell r="E58" t="str">
            <v>договор № _200__ от _30.07.04 ОАО"Челябэнергоремонт"___</v>
          </cell>
          <cell r="F58" t="str">
            <v xml:space="preserve">тыс. руб. </v>
          </cell>
          <cell r="G58">
            <v>21957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договор № _64388401РОО__ от _01.12.04 ОАО"ВСМПО"г.Верхняя-Салда___</v>
          </cell>
          <cell r="C59" t="str">
            <v>1.1</v>
          </cell>
          <cell r="D59" t="str">
            <v>Реконструкция котла ст.№3</v>
          </cell>
          <cell r="E59" t="str">
            <v>договор № _64388401РОО__ от _01.12.04 ОАО"ВСМПО"г.Верхняя-Салда___</v>
          </cell>
          <cell r="F59" t="str">
            <v xml:space="preserve">тыс. руб. 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договор № _74/34-04-22-05-575__ от _05.11.04 ЗАО"УСЭР-Холдинг"___</v>
          </cell>
          <cell r="C60" t="str">
            <v>1.1</v>
          </cell>
          <cell r="D60" t="str">
            <v>Реконструкция котла ст.№3</v>
          </cell>
          <cell r="E60" t="str">
            <v>договор № _74/34-04-22-05-575__ от _05.11.04 ЗАО"УСЭР-Холдинг"___</v>
          </cell>
          <cell r="F60" t="str">
            <v xml:space="preserve">тыс. руб. </v>
          </cell>
          <cell r="G60">
            <v>644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договор № _3/164__ от _04.12.03 ОАО"Челябэнергоремонт"___</v>
          </cell>
          <cell r="C61" t="str">
            <v>1.1</v>
          </cell>
          <cell r="D61" t="str">
            <v>Реконструкция котла ст.№3</v>
          </cell>
          <cell r="E61" t="str">
            <v>договор № _3/164__ от _04.12.03 ОАО"Челябэнергоремонт"___</v>
          </cell>
          <cell r="F61" t="str">
            <v xml:space="preserve">тыс. руб. </v>
          </cell>
          <cell r="G61">
            <v>8809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 xml:space="preserve"> - </v>
          </cell>
          <cell r="B63" t="str">
            <v>Реконструкция котла ст.№1</v>
          </cell>
          <cell r="C63" t="str">
            <v>1</v>
          </cell>
          <cell r="D63" t="str">
            <v>Реконструкция котла ст.№1</v>
          </cell>
          <cell r="F63" t="str">
            <v xml:space="preserve">тыс. руб. </v>
          </cell>
          <cell r="G63">
            <v>21660</v>
          </cell>
          <cell r="H63">
            <v>21746.1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5">
          <cell r="B65" t="str">
            <v>договор № _230__ от _07.02.05 ЗАО ПКП"Ростехком"г.Екатеринбург___</v>
          </cell>
          <cell r="C65" t="str">
            <v>1.1</v>
          </cell>
          <cell r="D65" t="str">
            <v>Реконструкция котла ст.№1</v>
          </cell>
          <cell r="E65" t="str">
            <v>договор № _230__ от _07.02.05 ЗАО ПКП"Ростехком"г.Екатеринбург___</v>
          </cell>
          <cell r="F65" t="str">
            <v xml:space="preserve">тыс. руб. </v>
          </cell>
          <cell r="G65">
            <v>4915</v>
          </cell>
          <cell r="H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договор № _04-2004__ от _01.11.04 ТДО ВФ"КОЧ"___</v>
          </cell>
          <cell r="C66" t="str">
            <v>1.1</v>
          </cell>
          <cell r="D66" t="str">
            <v>Реконструкция котла ст.№1</v>
          </cell>
          <cell r="E66" t="str">
            <v>договор № _04-2004__ от _01.11.04 ТДО ВФ"КОЧ"___</v>
          </cell>
          <cell r="F66" t="str">
            <v xml:space="preserve">тыс. руб. </v>
          </cell>
          <cell r="G66">
            <v>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договор № ___ от __подрядчик будет определен после проведения торгов__</v>
          </cell>
          <cell r="C67" t="str">
            <v>1.1</v>
          </cell>
          <cell r="D67" t="str">
            <v>Реконструкция котла ст.№1</v>
          </cell>
          <cell r="E67" t="str">
            <v>договор № ___ от __подрядчик будет определен после проведения торгов__</v>
          </cell>
          <cell r="F67" t="str">
            <v xml:space="preserve">тыс. руб. </v>
          </cell>
          <cell r="G67">
            <v>8564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договор № ___ от _поставщик материалов будет определен после торгов___</v>
          </cell>
          <cell r="C68" t="str">
            <v>1.1</v>
          </cell>
          <cell r="D68" t="str">
            <v>Реконструкция котла ст.№1</v>
          </cell>
          <cell r="E68" t="str">
            <v>договор № ___ от _поставщик материалов будет определен после торгов___</v>
          </cell>
          <cell r="F68" t="str">
            <v xml:space="preserve">тыс. руб. </v>
          </cell>
          <cell r="G68">
            <v>7921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2">
          <cell r="A72" t="str">
            <v xml:space="preserve"> - </v>
          </cell>
          <cell r="B72" t="str">
            <v>Реконструкция турбины ст.№3</v>
          </cell>
          <cell r="C72" t="str">
            <v>1</v>
          </cell>
          <cell r="D72" t="str">
            <v>Реконструкция турбины ст.№3</v>
          </cell>
          <cell r="F72" t="str">
            <v xml:space="preserve">тыс. руб. </v>
          </cell>
          <cell r="G72">
            <v>3320</v>
          </cell>
          <cell r="H72">
            <v>3296.3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договор № _2-075-01-05-561__ от _01.02.05 ЗАО"Энерготех"г.Санкт-Петербург___</v>
          </cell>
          <cell r="C74" t="str">
            <v>1.1</v>
          </cell>
          <cell r="D74" t="str">
            <v>Реконструкция турбины ст.№3</v>
          </cell>
          <cell r="E74" t="str">
            <v>договор № _2-075-01-05-561__ от _01.02.05 ЗАО"Энерготех"г.Санкт-Петербург___</v>
          </cell>
          <cell r="F74" t="str">
            <v xml:space="preserve">тыс. руб. </v>
          </cell>
          <cell r="G74">
            <v>2219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договор № _88__ от _09.03.05 ОАО"Челябэнергоремонт"___</v>
          </cell>
          <cell r="C75" t="str">
            <v>1.1</v>
          </cell>
          <cell r="D75" t="str">
            <v>Реконструкция турбины ст.№3</v>
          </cell>
          <cell r="E75" t="str">
            <v>договор № _88__ от _09.03.05 ОАО"Челябэнергоремонт"___</v>
          </cell>
          <cell r="F75" t="str">
            <v xml:space="preserve">тыс. руб. </v>
          </cell>
          <cell r="G75">
            <v>1101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A77" t="str">
            <v xml:space="preserve"> - </v>
          </cell>
          <cell r="B77" t="str">
            <v>Реконструкция турбины ст.№2</v>
          </cell>
          <cell r="C77" t="str">
            <v>1</v>
          </cell>
          <cell r="D77" t="str">
            <v>Реконструкция турбины ст.№2</v>
          </cell>
          <cell r="F77" t="str">
            <v xml:space="preserve">тыс. руб. </v>
          </cell>
          <cell r="G77">
            <v>3300</v>
          </cell>
          <cell r="H77">
            <v>5919.9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9">
          <cell r="B79" t="str">
            <v>договор № _181/04__ от _25.04.05 ООО"ПетроСити"г.Санкт-Петербург___</v>
          </cell>
          <cell r="C79" t="str">
            <v>1.1</v>
          </cell>
          <cell r="D79" t="str">
            <v>Реконструкция турбины ст.№2</v>
          </cell>
          <cell r="E79" t="str">
            <v>договор № _181/04__ от _25.04.05 ООО"ПетроСити"г.Санкт-Петербург___</v>
          </cell>
          <cell r="F79" t="str">
            <v xml:space="preserve">тыс. руб. </v>
          </cell>
          <cell r="G79">
            <v>696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договор № _169__ от _20.03.05 ОАО"Челябэнергоремонт"___</v>
          </cell>
          <cell r="C80" t="str">
            <v>1.1</v>
          </cell>
          <cell r="D80" t="str">
            <v>Реконструкция турбины ст.№2</v>
          </cell>
          <cell r="E80" t="str">
            <v>договор № _169__ от _20.03.05 ОАО"Челябэнергоремонт"___</v>
          </cell>
          <cell r="F80" t="str">
            <v xml:space="preserve">тыс. руб. </v>
          </cell>
          <cell r="G80">
            <v>375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договор № ___ от _поставщик материалов будет определен после торгов___</v>
          </cell>
          <cell r="C81" t="str">
            <v>1.1</v>
          </cell>
          <cell r="D81" t="str">
            <v>Реконструкция турбины ст.№2</v>
          </cell>
          <cell r="E81" t="str">
            <v>договор № ___ от _поставщик материалов будет определен после торгов___</v>
          </cell>
          <cell r="F81" t="str">
            <v xml:space="preserve">тыс. руб. </v>
          </cell>
          <cell r="G81">
            <v>2229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7">
          <cell r="A87" t="str">
            <v xml:space="preserve"> - </v>
          </cell>
          <cell r="B87" t="str">
            <v>Реконструкция блока №9 с заменой каминных уплотнений</v>
          </cell>
          <cell r="C87" t="str">
            <v>1</v>
          </cell>
          <cell r="D87" t="str">
            <v>Реконструкция блока №9 с заменой каминных уплотнений</v>
          </cell>
          <cell r="F87" t="str">
            <v xml:space="preserve">тыс. руб. </v>
          </cell>
          <cell r="G87">
            <v>0</v>
          </cell>
          <cell r="H87">
            <v>0</v>
          </cell>
          <cell r="I87">
            <v>17406</v>
          </cell>
          <cell r="J87">
            <v>17406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9">
          <cell r="B89" t="str">
            <v>договор № ___ от _подрядчик будет определен после проведения торгов___</v>
          </cell>
          <cell r="C89" t="str">
            <v>1.1</v>
          </cell>
          <cell r="D89" t="str">
            <v>Реконструкция блока №9 с заменой каминных уплотнений</v>
          </cell>
          <cell r="E89" t="str">
            <v>договор № ___ от _подрядчик будет определен после проведения торгов___</v>
          </cell>
          <cell r="F89" t="str">
            <v xml:space="preserve">тыс. руб. </v>
          </cell>
          <cell r="I89">
            <v>17406</v>
          </cell>
          <cell r="J89">
            <v>17406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1">
          <cell r="A91" t="str">
            <v xml:space="preserve"> - </v>
          </cell>
          <cell r="B91" t="str">
            <v>Замена баков запаса воды</v>
          </cell>
          <cell r="C91" t="str">
            <v>1</v>
          </cell>
          <cell r="D91" t="str">
            <v>Замена баков запаса воды</v>
          </cell>
          <cell r="F91" t="str">
            <v xml:space="preserve">тыс. руб. </v>
          </cell>
          <cell r="G91">
            <v>0</v>
          </cell>
          <cell r="H91">
            <v>0</v>
          </cell>
          <cell r="I91">
            <v>4787</v>
          </cell>
          <cell r="J91">
            <v>4787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3">
          <cell r="B93" t="str">
            <v>договор № ___ от _подрядчик будет определен после проведения торгов___</v>
          </cell>
          <cell r="C93" t="str">
            <v>1.1</v>
          </cell>
          <cell r="D93" t="str">
            <v>Замена баков запаса воды</v>
          </cell>
          <cell r="E93" t="str">
            <v>договор № ___ от _подрядчик будет определен после проведения торгов___</v>
          </cell>
          <cell r="F93" t="str">
            <v xml:space="preserve">тыс. руб. </v>
          </cell>
          <cell r="I93">
            <v>4787</v>
          </cell>
          <cell r="J93">
            <v>4787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договор № ___ от ____</v>
          </cell>
          <cell r="C94" t="str">
            <v>1.1</v>
          </cell>
          <cell r="D94" t="str">
            <v>Замена баков запаса воды</v>
          </cell>
          <cell r="E94" t="str">
            <v>договор № ___ от ____</v>
          </cell>
          <cell r="F94" t="str">
            <v xml:space="preserve">тыс. руб. 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6">
          <cell r="A96" t="str">
            <v xml:space="preserve"> - </v>
          </cell>
          <cell r="B96" t="str">
            <v>Проект"ТЭО реконструкции Южноуральской ГРЭС" c технораб. Проектом</v>
          </cell>
          <cell r="C96" t="str">
            <v>1</v>
          </cell>
          <cell r="D96" t="str">
            <v>Проект"ТЭО реконструкции Южноуральской ГРЭС" c технораб. Проектом</v>
          </cell>
          <cell r="F96" t="str">
            <v xml:space="preserve">тыс. руб. </v>
          </cell>
          <cell r="G96">
            <v>14000</v>
          </cell>
          <cell r="H96">
            <v>2685</v>
          </cell>
          <cell r="I96">
            <v>26800</v>
          </cell>
          <cell r="J96">
            <v>26800</v>
          </cell>
          <cell r="K96">
            <v>14000</v>
          </cell>
          <cell r="L96">
            <v>52.238805970149251</v>
          </cell>
          <cell r="M96">
            <v>52.238805970149251</v>
          </cell>
          <cell r="N96">
            <v>100</v>
          </cell>
          <cell r="O96">
            <v>521.41527001862198</v>
          </cell>
        </row>
        <row r="98">
          <cell r="B98" t="str">
            <v>договор № ___ от _подрядчик будет определен после проведения торгов___</v>
          </cell>
          <cell r="C98" t="str">
            <v>1.1</v>
          </cell>
          <cell r="D98" t="str">
            <v>Проект"ТЭО реконструкции Южноуральской ГРЭС" c технораб. Проектом</v>
          </cell>
          <cell r="E98" t="str">
            <v>договор № ___ от _подрядчик будет определен после проведения торгов___</v>
          </cell>
          <cell r="F98" t="str">
            <v xml:space="preserve">тыс. руб. </v>
          </cell>
          <cell r="G98">
            <v>14000</v>
          </cell>
          <cell r="I98">
            <v>26800</v>
          </cell>
          <cell r="J98">
            <v>26800</v>
          </cell>
          <cell r="K98">
            <v>14000</v>
          </cell>
          <cell r="L98">
            <v>52.238805970149251</v>
          </cell>
          <cell r="M98">
            <v>52.238805970149251</v>
          </cell>
          <cell r="N98">
            <v>100</v>
          </cell>
          <cell r="O98">
            <v>0</v>
          </cell>
        </row>
        <row r="100">
          <cell r="A100" t="str">
            <v xml:space="preserve"> - </v>
          </cell>
          <cell r="B100" t="str">
            <v>Оборудование не входящее в сметы стоек</v>
          </cell>
          <cell r="C100" t="str">
            <v>1</v>
          </cell>
          <cell r="D100" t="str">
            <v>Оборудование не входящее в сметы стоек</v>
          </cell>
          <cell r="F100" t="str">
            <v xml:space="preserve">тыс. руб. </v>
          </cell>
          <cell r="G100">
            <v>8560</v>
          </cell>
          <cell r="H100">
            <v>7540.3</v>
          </cell>
          <cell r="I100">
            <v>5540</v>
          </cell>
          <cell r="J100">
            <v>5540</v>
          </cell>
          <cell r="K100">
            <v>10000</v>
          </cell>
          <cell r="L100">
            <v>180.50541516245485</v>
          </cell>
          <cell r="M100">
            <v>180.50541516245485</v>
          </cell>
          <cell r="N100">
            <v>116.82242990654206</v>
          </cell>
          <cell r="O100">
            <v>132.62071800856731</v>
          </cell>
        </row>
        <row r="102">
          <cell r="B102" t="str">
            <v>договор № _редуктор Ц2Н500</v>
          </cell>
          <cell r="C102" t="str">
            <v>1.1</v>
          </cell>
          <cell r="D102" t="str">
            <v>Оборудование не входящее в сметы стоек</v>
          </cell>
          <cell r="E102" t="str">
            <v>договор № _редуктор Ц2Н500</v>
          </cell>
          <cell r="F102" t="str">
            <v xml:space="preserve">тыс. руб. </v>
          </cell>
          <cell r="I102">
            <v>460</v>
          </cell>
          <cell r="J102">
            <v>460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B103" t="str">
            <v>договор № _Двигатель дымососа а4-450у-10УЗ</v>
          </cell>
          <cell r="C103" t="str">
            <v>1.1</v>
          </cell>
          <cell r="D103" t="str">
            <v>Оборудование не входящее в сметы стоек</v>
          </cell>
          <cell r="E103" t="str">
            <v>договор № _Двигатель дымососа а4-450у-10УЗ</v>
          </cell>
          <cell r="F103" t="str">
            <v xml:space="preserve">тыс. руб. </v>
          </cell>
          <cell r="I103">
            <v>2100</v>
          </cell>
          <cell r="J103">
            <v>2100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договор № _Двигатель мельницы ДАЗО4-450Х-8У1</v>
          </cell>
          <cell r="C104" t="str">
            <v>1.1</v>
          </cell>
          <cell r="D104" t="str">
            <v>Оборудование не входящее в сметы стоек</v>
          </cell>
          <cell r="E104" t="str">
            <v>договор № _Двигатель мельницы ДАЗО4-450Х-8У1</v>
          </cell>
          <cell r="F104" t="str">
            <v xml:space="preserve">тыс. руб. </v>
          </cell>
          <cell r="I104">
            <v>350</v>
          </cell>
          <cell r="J104">
            <v>350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B105" t="str">
            <v>договор № _Модернизация старых и приобретение современных компьютеров</v>
          </cell>
          <cell r="C105" t="str">
            <v>1.1</v>
          </cell>
          <cell r="D105" t="str">
            <v>Оборудование не входящее в сметы стоек</v>
          </cell>
          <cell r="E105" t="str">
            <v>договор № _Модернизация старых и приобретение современных компьютеров</v>
          </cell>
          <cell r="F105" t="str">
            <v xml:space="preserve">тыс. руб. </v>
          </cell>
          <cell r="I105">
            <v>800</v>
          </cell>
          <cell r="J105">
            <v>800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договор № _запально-защитное устройство(ЗЗУ) Котел №8</v>
          </cell>
          <cell r="C106" t="str">
            <v>1.1</v>
          </cell>
          <cell r="D106" t="str">
            <v>Оборудование не входящее в сметы стоек</v>
          </cell>
          <cell r="E106" t="str">
            <v>договор № _запально-защитное устройство(ЗЗУ) Котел №8</v>
          </cell>
          <cell r="F106" t="str">
            <v xml:space="preserve">тыс. руб. </v>
          </cell>
          <cell r="I106">
            <v>250</v>
          </cell>
          <cell r="J106">
            <v>250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договор № _трансформаторы тока для ВЛ 110 кВ</v>
          </cell>
          <cell r="C107" t="str">
            <v>1.1</v>
          </cell>
          <cell r="D107" t="str">
            <v>Оборудование не входящее в сметы стоек</v>
          </cell>
          <cell r="E107" t="str">
            <v>договор № _трансформаторы тока для ВЛ 110 кВ</v>
          </cell>
          <cell r="F107" t="str">
            <v xml:space="preserve">тыс. руб. </v>
          </cell>
          <cell r="I107">
            <v>1080</v>
          </cell>
          <cell r="J107">
            <v>1080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договор № _ленточные весы на транспортерах 3-А,3Б</v>
          </cell>
          <cell r="C108" t="str">
            <v>1.1</v>
          </cell>
          <cell r="D108" t="str">
            <v>Оборудование не входящее в сметы стоек</v>
          </cell>
          <cell r="E108" t="str">
            <v>договор № _ленточные весы на транспортерах 3-А,3Б</v>
          </cell>
          <cell r="F108" t="str">
            <v xml:space="preserve">тыс. руб. </v>
          </cell>
          <cell r="I108">
            <v>500</v>
          </cell>
          <cell r="J108">
            <v>500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договор № 852/05-08-05-622___ от _11.03.05 ООО"ВЕСКОМ"г.Челябинск___</v>
          </cell>
          <cell r="C109" t="str">
            <v>1.1</v>
          </cell>
          <cell r="D109" t="str">
            <v>Оборудование не входящее в сметы стоек</v>
          </cell>
          <cell r="E109" t="str">
            <v>договор № 852/05-08-05-622___ от _11.03.05 ООО"ВЕСКОМ"г.Челябинск___</v>
          </cell>
          <cell r="F109" t="str">
            <v xml:space="preserve">тыс. руб. </v>
          </cell>
          <cell r="G109">
            <v>300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договор № _48/2005__ от _03.02.05 ОАО"Энерготех' г.Казань___</v>
          </cell>
          <cell r="C110" t="str">
            <v>1.1</v>
          </cell>
          <cell r="D110" t="str">
            <v>Оборудование не входящее в сметы стоек</v>
          </cell>
          <cell r="E110" t="str">
            <v>договор № _48/2005__ от _03.02.05 ОАО"Энерготех' г.Казань___</v>
          </cell>
          <cell r="F110" t="str">
            <v xml:space="preserve">тыс. руб. </v>
          </cell>
          <cell r="G110">
            <v>411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договор № _01-05-600-ГРЭС__ от _22.03.05 ЗАО"Челябинский з-д гидромеханического инструмента"(ТХНОС-М)___</v>
          </cell>
          <cell r="C111" t="str">
            <v>1.1</v>
          </cell>
          <cell r="D111" t="str">
            <v>Оборудование не входящее в сметы стоек</v>
          </cell>
          <cell r="E111" t="str">
            <v>договор № _01-05-600-ГРЭС__ от _22.03.05 ЗАО"Челябинский з-д гидромеханического инструмента"(ТХНОС-М)___</v>
          </cell>
          <cell r="F111" t="str">
            <v xml:space="preserve">тыс. руб. </v>
          </cell>
          <cell r="G111">
            <v>50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договор № _424п/25__ от _25.04.05 ООО"Измерительные технологии"г.Саров___</v>
          </cell>
          <cell r="C112" t="str">
            <v>1.1</v>
          </cell>
          <cell r="D112" t="str">
            <v>Оборудование не входящее в сметы стоек</v>
          </cell>
          <cell r="E112" t="str">
            <v>договор № _424п/25__ от _25.04.05 ООО"Измерительные технологии"г.Саров___</v>
          </cell>
          <cell r="F112" t="str">
            <v xml:space="preserve">тыс. руб. </v>
          </cell>
          <cell r="G112">
            <v>1458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B113" t="str">
            <v>договор № ___ от _Оборудование получено через ОАО "Челябэнерго"___</v>
          </cell>
          <cell r="C113" t="str">
            <v>1.1</v>
          </cell>
          <cell r="D113" t="str">
            <v>Оборудование не входящее в сметы стоек</v>
          </cell>
          <cell r="E113" t="str">
            <v>договор № ___ от _Оборудование получено через ОАО "Челябэнерго"___</v>
          </cell>
          <cell r="F113" t="str">
            <v xml:space="preserve">тыс. руб. 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B114" t="str">
            <v>договор № ___ от _Поставщих будет определен после проведения торгов___</v>
          </cell>
          <cell r="C114" t="str">
            <v>1.1</v>
          </cell>
          <cell r="D114" t="str">
            <v>Оборудование не входящее в сметы стоек</v>
          </cell>
          <cell r="E114" t="str">
            <v>договор № ___ от _Поставщих будет определен после проведения торгов___</v>
          </cell>
          <cell r="F114" t="str">
            <v xml:space="preserve">тыс. руб. </v>
          </cell>
          <cell r="G114">
            <v>6341</v>
          </cell>
          <cell r="K114">
            <v>10000</v>
          </cell>
          <cell r="L114">
            <v>0</v>
          </cell>
          <cell r="M114">
            <v>0</v>
          </cell>
          <cell r="N114">
            <v>157.70383220312254</v>
          </cell>
          <cell r="O114">
            <v>0</v>
          </cell>
        </row>
        <row r="118">
          <cell r="B118" t="str">
            <v>договор № ___ от ____</v>
          </cell>
          <cell r="C118" t="str">
            <v>1.1</v>
          </cell>
          <cell r="D118" t="str">
            <v>&lt;Статья расходов&gt;</v>
          </cell>
          <cell r="E118" t="str">
            <v>договор № ___ от ____</v>
          </cell>
          <cell r="F118" t="str">
            <v xml:space="preserve">тыс. руб. 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22">
          <cell r="B122" t="str">
            <v>договор № ___ от ____</v>
          </cell>
          <cell r="C122" t="str">
            <v>1.1</v>
          </cell>
          <cell r="D122" t="str">
            <v>Модернизация системы обмена технической информацией с автоматизированной системой СО</v>
          </cell>
          <cell r="E122" t="str">
            <v>договор № ___ от ____</v>
          </cell>
          <cell r="F122" t="str">
            <v>тыс.руб.</v>
          </cell>
          <cell r="I122">
            <v>5532</v>
          </cell>
          <cell r="J122">
            <v>5532</v>
          </cell>
          <cell r="K122">
            <v>10000</v>
          </cell>
          <cell r="L122">
            <v>180.76644974692698</v>
          </cell>
          <cell r="M122">
            <v>180.76644974692698</v>
          </cell>
          <cell r="N122">
            <v>0</v>
          </cell>
          <cell r="O122">
            <v>0</v>
          </cell>
        </row>
        <row r="123">
          <cell r="B123" t="str">
            <v>договор № ___ от ____</v>
          </cell>
          <cell r="C123" t="str">
            <v>1.1</v>
          </cell>
          <cell r="D123" t="str">
            <v>Модернизация системы обмена технической информацией с автоматизированной системой СО</v>
          </cell>
          <cell r="E123" t="str">
            <v>договор № ___ от ____</v>
          </cell>
          <cell r="F123" t="str">
            <v>тыс.руб.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договор № ___ от ____</v>
          </cell>
          <cell r="C124" t="str">
            <v>1.1</v>
          </cell>
          <cell r="D124" t="str">
            <v>Модернизация системы обмена технической информацией с автоматизированной системой СО</v>
          </cell>
          <cell r="E124" t="str">
            <v>договор № ___ от ____</v>
          </cell>
          <cell r="F124" t="str">
            <v>тыс.руб.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 t="str">
            <v xml:space="preserve"> - площадь</v>
          </cell>
          <cell r="C125" t="str">
            <v>1.2</v>
          </cell>
          <cell r="D125" t="str">
            <v>Модернизация системы обмена технической информацией с автоматизированной системой СО</v>
          </cell>
          <cell r="E125" t="str">
            <v>договор № ___ от ____</v>
          </cell>
          <cell r="F125" t="str">
            <v>га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7">
          <cell r="B127" t="str">
            <v>Реконструкция 1 очереди Южноуральской ГРЭС (рабочий проект)</v>
          </cell>
          <cell r="C127" t="str">
            <v>1</v>
          </cell>
          <cell r="D127" t="str">
            <v>Прочие расходы на капитальные вложения</v>
          </cell>
          <cell r="F127" t="str">
            <v xml:space="preserve">тыс. руб.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70000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9">
          <cell r="B129" t="str">
            <v>договор № ___ от ____</v>
          </cell>
          <cell r="C129" t="str">
            <v>1.1</v>
          </cell>
          <cell r="D129" t="str">
            <v>Прочие расходы на капитальные вложения</v>
          </cell>
          <cell r="E129" t="str">
            <v>договор № ___ от ____</v>
          </cell>
          <cell r="F129" t="str">
            <v xml:space="preserve">тыс. руб. </v>
          </cell>
          <cell r="K129">
            <v>70000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договор № ___ от ____</v>
          </cell>
          <cell r="C130" t="str">
            <v>1.1</v>
          </cell>
          <cell r="D130" t="str">
            <v>Прочие расходы на капитальные вложения</v>
          </cell>
          <cell r="E130" t="str">
            <v>договор № ___ от ____</v>
          </cell>
          <cell r="F130" t="str">
            <v xml:space="preserve">тыс. руб. 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договор № ___ от ____</v>
          </cell>
          <cell r="C131" t="str">
            <v>1.1</v>
          </cell>
          <cell r="D131" t="str">
            <v>Прочие расходы на капитальные вложения</v>
          </cell>
          <cell r="E131" t="str">
            <v>договор № ___ от ____</v>
          </cell>
          <cell r="F131" t="str">
            <v xml:space="preserve">тыс. руб. 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</sheetData>
      <sheetData sheetId="32"/>
      <sheetData sheetId="33">
        <row r="6">
          <cell r="I6">
            <v>100</v>
          </cell>
          <cell r="J6">
            <v>100</v>
          </cell>
          <cell r="K6">
            <v>304.90893422284296</v>
          </cell>
          <cell r="L6">
            <v>304.90893422284296</v>
          </cell>
        </row>
        <row r="7">
          <cell r="D7">
            <v>5</v>
          </cell>
          <cell r="E7">
            <v>5</v>
          </cell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100</v>
          </cell>
          <cell r="L7">
            <v>100</v>
          </cell>
        </row>
        <row r="8">
          <cell r="I8">
            <v>100</v>
          </cell>
          <cell r="J8">
            <v>100</v>
          </cell>
          <cell r="K8">
            <v>304.90893422284296</v>
          </cell>
          <cell r="L8">
            <v>304.90893422284296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100</v>
          </cell>
          <cell r="J10">
            <v>100</v>
          </cell>
          <cell r="K10">
            <v>304.90893422284296</v>
          </cell>
          <cell r="L10">
            <v>304.90893422284296</v>
          </cell>
        </row>
        <row r="11">
          <cell r="I11">
            <v>100</v>
          </cell>
          <cell r="J11">
            <v>100</v>
          </cell>
          <cell r="K11">
            <v>0</v>
          </cell>
          <cell r="L11">
            <v>35.77177606868181</v>
          </cell>
        </row>
      </sheetData>
      <sheetData sheetId="34"/>
      <sheetData sheetId="35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кл.план-факт1кв."/>
      <sheetName val="первонач1кв."/>
      <sheetName val="скорр.1кв."/>
      <sheetName val="2кв."/>
      <sheetName val="3кв."/>
      <sheetName val="перв.4кв."/>
      <sheetName val="скорр.4кв."/>
      <sheetName val="первоначГод"/>
      <sheetName val="год"/>
      <sheetName val="БДР"/>
      <sheetName val="черновикБДР"/>
    </sheetNames>
    <sheetDataSet>
      <sheetData sheetId="0" refreshError="1"/>
      <sheetData sheetId="1" refreshError="1"/>
      <sheetData sheetId="2" refreshError="1"/>
      <sheetData sheetId="3" refreshError="1">
        <row r="15">
          <cell r="AB15">
            <v>11066.259693999802</v>
          </cell>
        </row>
        <row r="29">
          <cell r="AB29">
            <v>11956.628938133763</v>
          </cell>
        </row>
        <row r="43">
          <cell r="AB43">
            <v>13861.366130986975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ГК-3"/>
      <sheetName val="ГоГРЭС"/>
      <sheetName val="КГРЭС"/>
      <sheetName val="ПГРЭС"/>
      <sheetName val="ХГРЭС"/>
      <sheetName val="ЧГРЭС"/>
      <sheetName val="ЮГРЭС"/>
      <sheetName val="График"/>
      <sheetName val="Среднеотпускной"/>
      <sheetName val="Энергия"/>
      <sheetName val="Мощность"/>
      <sheetName val="Тепло"/>
      <sheetName val="НВВ"/>
      <sheetName val="Приведенн"/>
      <sheetName val="Условно-постоянные"/>
      <sheetName val="(График 3)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391"/>
  <sheetViews>
    <sheetView tabSelected="1" workbookViewId="0">
      <selection activeCell="B4" sqref="B4:I386"/>
    </sheetView>
  </sheetViews>
  <sheetFormatPr defaultRowHeight="15"/>
  <cols>
    <col min="2" max="2" width="32.28515625" customWidth="1"/>
    <col min="3" max="3" width="14.5703125" customWidth="1"/>
    <col min="7" max="9" width="9.28515625" bestFit="1" customWidth="1"/>
    <col min="10" max="10" width="9.140625" customWidth="1"/>
  </cols>
  <sheetData>
    <row r="2" spans="2:9" ht="15.75">
      <c r="B2" s="69" t="s">
        <v>0</v>
      </c>
      <c r="C2" s="69"/>
      <c r="D2" s="69"/>
      <c r="E2" s="69"/>
      <c r="F2" s="69"/>
      <c r="G2" s="69"/>
      <c r="H2" s="69"/>
      <c r="I2" s="69"/>
    </row>
    <row r="3" spans="2:9" ht="15.75">
      <c r="B3" s="1"/>
      <c r="C3" s="2"/>
      <c r="D3" s="2"/>
      <c r="E3" s="3"/>
      <c r="F3" s="4"/>
      <c r="G3" s="4"/>
      <c r="H3" s="4"/>
      <c r="I3" s="5"/>
    </row>
    <row r="4" spans="2:9" ht="28.5">
      <c r="B4" s="6" t="s">
        <v>1</v>
      </c>
      <c r="C4" s="7" t="s">
        <v>2</v>
      </c>
      <c r="D4" s="7" t="s">
        <v>3</v>
      </c>
      <c r="E4" s="8" t="s">
        <v>4</v>
      </c>
      <c r="F4" s="9" t="s">
        <v>5</v>
      </c>
      <c r="G4" s="9" t="s">
        <v>6</v>
      </c>
      <c r="H4" s="9" t="s">
        <v>7</v>
      </c>
      <c r="I4" s="7" t="s">
        <v>8</v>
      </c>
    </row>
    <row r="5" spans="2:9">
      <c r="B5" s="70" t="s">
        <v>9</v>
      </c>
      <c r="C5" s="10" t="s">
        <v>10</v>
      </c>
      <c r="D5" s="10" t="s">
        <v>11</v>
      </c>
      <c r="E5" s="11">
        <f>F5+G5+H5+I5</f>
        <v>1</v>
      </c>
      <c r="F5" s="12"/>
      <c r="G5" s="12"/>
      <c r="H5" s="12"/>
      <c r="I5" s="10">
        <v>1</v>
      </c>
    </row>
    <row r="6" spans="2:9">
      <c r="B6" s="70"/>
      <c r="C6" s="10" t="s">
        <v>12</v>
      </c>
      <c r="D6" s="10" t="s">
        <v>11</v>
      </c>
      <c r="E6" s="11">
        <f t="shared" ref="E6:E20" si="0">F6+G6+H6+I6</f>
        <v>2</v>
      </c>
      <c r="F6" s="12"/>
      <c r="G6" s="12"/>
      <c r="H6" s="12">
        <v>2</v>
      </c>
      <c r="I6" s="10"/>
    </row>
    <row r="7" spans="2:9">
      <c r="B7" s="70"/>
      <c r="C7" s="10" t="s">
        <v>13</v>
      </c>
      <c r="D7" s="10" t="s">
        <v>11</v>
      </c>
      <c r="E7" s="11">
        <f t="shared" si="0"/>
        <v>0</v>
      </c>
      <c r="F7" s="12"/>
      <c r="G7" s="12"/>
      <c r="H7" s="12"/>
      <c r="I7" s="10"/>
    </row>
    <row r="8" spans="2:9">
      <c r="B8" s="70"/>
      <c r="C8" s="13" t="s">
        <v>14</v>
      </c>
      <c r="D8" s="10" t="s">
        <v>11</v>
      </c>
      <c r="E8" s="11">
        <f t="shared" si="0"/>
        <v>20</v>
      </c>
      <c r="F8" s="12"/>
      <c r="G8" s="12">
        <v>2</v>
      </c>
      <c r="H8" s="12">
        <v>3</v>
      </c>
      <c r="I8" s="10">
        <v>15</v>
      </c>
    </row>
    <row r="9" spans="2:9">
      <c r="B9" s="70"/>
      <c r="C9" s="13" t="s">
        <v>15</v>
      </c>
      <c r="D9" s="10" t="s">
        <v>11</v>
      </c>
      <c r="E9" s="11">
        <f t="shared" si="0"/>
        <v>2</v>
      </c>
      <c r="F9" s="12"/>
      <c r="G9" s="12">
        <v>1</v>
      </c>
      <c r="H9" s="12">
        <v>1</v>
      </c>
      <c r="I9" s="10"/>
    </row>
    <row r="10" spans="2:9">
      <c r="B10" s="70"/>
      <c r="C10" s="13" t="s">
        <v>16</v>
      </c>
      <c r="D10" s="10" t="s">
        <v>11</v>
      </c>
      <c r="E10" s="11">
        <f t="shared" si="0"/>
        <v>11</v>
      </c>
      <c r="F10" s="12">
        <v>2</v>
      </c>
      <c r="G10" s="12"/>
      <c r="H10" s="12">
        <v>2</v>
      </c>
      <c r="I10" s="10">
        <v>7</v>
      </c>
    </row>
    <row r="11" spans="2:9">
      <c r="B11" s="70"/>
      <c r="C11" s="13" t="s">
        <v>17</v>
      </c>
      <c r="D11" s="10" t="s">
        <v>11</v>
      </c>
      <c r="E11" s="11">
        <f t="shared" si="0"/>
        <v>5</v>
      </c>
      <c r="F11" s="12">
        <v>1</v>
      </c>
      <c r="G11" s="12">
        <v>1</v>
      </c>
      <c r="H11" s="12">
        <v>1</v>
      </c>
      <c r="I11" s="10">
        <v>2</v>
      </c>
    </row>
    <row r="12" spans="2:9">
      <c r="B12" s="70"/>
      <c r="C12" s="13" t="s">
        <v>18</v>
      </c>
      <c r="D12" s="10" t="s">
        <v>11</v>
      </c>
      <c r="E12" s="11">
        <f t="shared" si="0"/>
        <v>1</v>
      </c>
      <c r="F12" s="12">
        <v>1</v>
      </c>
      <c r="G12" s="12"/>
      <c r="H12" s="12"/>
      <c r="I12" s="10"/>
    </row>
    <row r="13" spans="2:9">
      <c r="B13" s="70"/>
      <c r="C13" s="13" t="s">
        <v>19</v>
      </c>
      <c r="D13" s="10" t="s">
        <v>11</v>
      </c>
      <c r="E13" s="11">
        <f t="shared" si="0"/>
        <v>5</v>
      </c>
      <c r="F13" s="12"/>
      <c r="G13" s="12"/>
      <c r="H13" s="12">
        <v>1</v>
      </c>
      <c r="I13" s="10">
        <v>4</v>
      </c>
    </row>
    <row r="14" spans="2:9">
      <c r="B14" s="70"/>
      <c r="C14" s="13" t="s">
        <v>20</v>
      </c>
      <c r="D14" s="10" t="s">
        <v>11</v>
      </c>
      <c r="E14" s="11">
        <f t="shared" si="0"/>
        <v>3</v>
      </c>
      <c r="F14" s="12">
        <v>1</v>
      </c>
      <c r="G14" s="12"/>
      <c r="H14" s="12"/>
      <c r="I14" s="10">
        <v>2</v>
      </c>
    </row>
    <row r="15" spans="2:9">
      <c r="B15" s="70"/>
      <c r="C15" s="13" t="s">
        <v>21</v>
      </c>
      <c r="D15" s="10" t="s">
        <v>11</v>
      </c>
      <c r="E15" s="11">
        <f t="shared" si="0"/>
        <v>0</v>
      </c>
      <c r="F15" s="12"/>
      <c r="G15" s="12"/>
      <c r="H15" s="12"/>
      <c r="I15" s="10"/>
    </row>
    <row r="16" spans="2:9">
      <c r="B16" s="70"/>
      <c r="C16" s="13" t="s">
        <v>22</v>
      </c>
      <c r="D16" s="10" t="s">
        <v>11</v>
      </c>
      <c r="E16" s="11">
        <f t="shared" si="0"/>
        <v>1</v>
      </c>
      <c r="F16" s="12"/>
      <c r="G16" s="12"/>
      <c r="H16" s="12"/>
      <c r="I16" s="10">
        <v>1</v>
      </c>
    </row>
    <row r="17" spans="2:9">
      <c r="B17" s="70"/>
      <c r="C17" s="13" t="s">
        <v>23</v>
      </c>
      <c r="D17" s="10" t="s">
        <v>11</v>
      </c>
      <c r="E17" s="11">
        <f t="shared" si="0"/>
        <v>2</v>
      </c>
      <c r="F17" s="12">
        <v>1</v>
      </c>
      <c r="G17" s="12"/>
      <c r="H17" s="12">
        <v>1</v>
      </c>
      <c r="I17" s="10"/>
    </row>
    <row r="18" spans="2:9">
      <c r="B18" s="70"/>
      <c r="C18" s="13" t="s">
        <v>24</v>
      </c>
      <c r="D18" s="10" t="s">
        <v>11</v>
      </c>
      <c r="E18" s="11">
        <f t="shared" si="0"/>
        <v>1</v>
      </c>
      <c r="F18" s="12">
        <v>1</v>
      </c>
      <c r="G18" s="12"/>
      <c r="H18" s="12"/>
      <c r="I18" s="10"/>
    </row>
    <row r="19" spans="2:9">
      <c r="B19" s="70"/>
      <c r="C19" s="13" t="s">
        <v>25</v>
      </c>
      <c r="D19" s="10" t="s">
        <v>11</v>
      </c>
      <c r="E19" s="11">
        <f t="shared" si="0"/>
        <v>1</v>
      </c>
      <c r="F19" s="12"/>
      <c r="G19" s="12"/>
      <c r="H19" s="12"/>
      <c r="I19" s="10">
        <v>1</v>
      </c>
    </row>
    <row r="20" spans="2:9">
      <c r="B20" s="70"/>
      <c r="C20" s="13" t="s">
        <v>26</v>
      </c>
      <c r="D20" s="10" t="s">
        <v>11</v>
      </c>
      <c r="E20" s="11">
        <f t="shared" si="0"/>
        <v>1</v>
      </c>
      <c r="F20" s="12"/>
      <c r="G20" s="12"/>
      <c r="H20" s="12"/>
      <c r="I20" s="10">
        <v>1</v>
      </c>
    </row>
    <row r="21" spans="2:9">
      <c r="B21" s="70"/>
      <c r="C21" s="14" t="s">
        <v>27</v>
      </c>
      <c r="D21" s="14" t="s">
        <v>11</v>
      </c>
      <c r="E21" s="15">
        <f>SUM(E5:E20)</f>
        <v>56</v>
      </c>
      <c r="F21" s="16">
        <f>SUM(F5:F20)</f>
        <v>7</v>
      </c>
      <c r="G21" s="16">
        <f>SUM(G5:G20)</f>
        <v>4</v>
      </c>
      <c r="H21" s="16">
        <f>SUM(H5:H20)</f>
        <v>11</v>
      </c>
      <c r="I21" s="16">
        <f>SUM(I5:I20)</f>
        <v>34</v>
      </c>
    </row>
    <row r="22" spans="2:9">
      <c r="B22" s="70" t="s">
        <v>28</v>
      </c>
      <c r="C22" s="10" t="s">
        <v>10</v>
      </c>
      <c r="D22" s="10" t="s">
        <v>11</v>
      </c>
      <c r="E22" s="11">
        <f>F22+G22+H22+I22</f>
        <v>1</v>
      </c>
      <c r="F22" s="12"/>
      <c r="G22" s="12"/>
      <c r="H22" s="12"/>
      <c r="I22" s="10">
        <v>1</v>
      </c>
    </row>
    <row r="23" spans="2:9" ht="15.75">
      <c r="B23" s="70"/>
      <c r="C23" s="13" t="s">
        <v>14</v>
      </c>
      <c r="D23" s="10" t="s">
        <v>11</v>
      </c>
      <c r="E23" s="11">
        <f t="shared" ref="E23:E35" si="1">F23+G23+H23+I23</f>
        <v>15</v>
      </c>
      <c r="F23" s="18"/>
      <c r="G23" s="18"/>
      <c r="H23" s="18">
        <v>3</v>
      </c>
      <c r="I23" s="19">
        <v>12</v>
      </c>
    </row>
    <row r="24" spans="2:9" ht="15.75">
      <c r="B24" s="70"/>
      <c r="C24" s="13" t="s">
        <v>15</v>
      </c>
      <c r="D24" s="10" t="s">
        <v>11</v>
      </c>
      <c r="E24" s="11">
        <f t="shared" si="1"/>
        <v>4</v>
      </c>
      <c r="F24" s="18"/>
      <c r="G24" s="18">
        <v>1</v>
      </c>
      <c r="H24" s="18">
        <v>1</v>
      </c>
      <c r="I24" s="19">
        <v>2</v>
      </c>
    </row>
    <row r="25" spans="2:9" ht="15.75">
      <c r="B25" s="70"/>
      <c r="C25" s="13" t="s">
        <v>16</v>
      </c>
      <c r="D25" s="10" t="s">
        <v>11</v>
      </c>
      <c r="E25" s="11">
        <f t="shared" si="1"/>
        <v>11</v>
      </c>
      <c r="F25" s="18">
        <v>1</v>
      </c>
      <c r="G25" s="18"/>
      <c r="H25" s="18">
        <v>1</v>
      </c>
      <c r="I25" s="19">
        <v>9</v>
      </c>
    </row>
    <row r="26" spans="2:9" ht="15.75">
      <c r="B26" s="70"/>
      <c r="C26" s="13" t="s">
        <v>17</v>
      </c>
      <c r="D26" s="10" t="s">
        <v>11</v>
      </c>
      <c r="E26" s="11">
        <f t="shared" si="1"/>
        <v>7</v>
      </c>
      <c r="F26" s="18">
        <v>1</v>
      </c>
      <c r="G26" s="18"/>
      <c r="H26" s="18">
        <v>1</v>
      </c>
      <c r="I26" s="19">
        <v>5</v>
      </c>
    </row>
    <row r="27" spans="2:9" ht="15.75">
      <c r="B27" s="70"/>
      <c r="C27" s="13" t="s">
        <v>18</v>
      </c>
      <c r="D27" s="10" t="s">
        <v>11</v>
      </c>
      <c r="E27" s="11">
        <f t="shared" si="1"/>
        <v>1</v>
      </c>
      <c r="F27" s="18">
        <v>1</v>
      </c>
      <c r="G27" s="18"/>
      <c r="H27" s="18"/>
      <c r="I27" s="19"/>
    </row>
    <row r="28" spans="2:9" ht="15.75">
      <c r="B28" s="70"/>
      <c r="C28" s="13" t="s">
        <v>19</v>
      </c>
      <c r="D28" s="10" t="s">
        <v>11</v>
      </c>
      <c r="E28" s="11">
        <f t="shared" si="1"/>
        <v>7</v>
      </c>
      <c r="F28" s="18">
        <v>1</v>
      </c>
      <c r="G28" s="18"/>
      <c r="H28" s="18"/>
      <c r="I28" s="19">
        <v>6</v>
      </c>
    </row>
    <row r="29" spans="2:9" ht="15.75">
      <c r="B29" s="70"/>
      <c r="C29" s="13" t="s">
        <v>20</v>
      </c>
      <c r="D29" s="10" t="s">
        <v>11</v>
      </c>
      <c r="E29" s="11">
        <f t="shared" si="1"/>
        <v>2</v>
      </c>
      <c r="F29" s="18"/>
      <c r="G29" s="18">
        <v>1</v>
      </c>
      <c r="H29" s="18"/>
      <c r="I29" s="19">
        <v>1</v>
      </c>
    </row>
    <row r="30" spans="2:9" ht="15.75">
      <c r="B30" s="70"/>
      <c r="C30" s="13" t="s">
        <v>29</v>
      </c>
      <c r="D30" s="10" t="s">
        <v>11</v>
      </c>
      <c r="E30" s="11">
        <f t="shared" si="1"/>
        <v>0</v>
      </c>
      <c r="F30" s="18"/>
      <c r="G30" s="18"/>
      <c r="H30" s="18"/>
      <c r="I30" s="19"/>
    </row>
    <row r="31" spans="2:9" ht="15.75">
      <c r="B31" s="70"/>
      <c r="C31" s="13" t="s">
        <v>21</v>
      </c>
      <c r="D31" s="10" t="s">
        <v>11</v>
      </c>
      <c r="E31" s="11">
        <f t="shared" si="1"/>
        <v>0</v>
      </c>
      <c r="F31" s="18"/>
      <c r="G31" s="18"/>
      <c r="H31" s="18"/>
      <c r="I31" s="19"/>
    </row>
    <row r="32" spans="2:9" ht="15.75">
      <c r="B32" s="70"/>
      <c r="C32" s="13" t="s">
        <v>22</v>
      </c>
      <c r="D32" s="10" t="s">
        <v>11</v>
      </c>
      <c r="E32" s="11">
        <f t="shared" si="1"/>
        <v>1</v>
      </c>
      <c r="F32" s="18"/>
      <c r="G32" s="18"/>
      <c r="H32" s="18"/>
      <c r="I32" s="19">
        <v>1</v>
      </c>
    </row>
    <row r="33" spans="2:9" ht="15.75">
      <c r="B33" s="70"/>
      <c r="C33" s="13" t="s">
        <v>30</v>
      </c>
      <c r="D33" s="10" t="s">
        <v>11</v>
      </c>
      <c r="E33" s="11">
        <f t="shared" si="1"/>
        <v>3</v>
      </c>
      <c r="F33" s="18">
        <v>2</v>
      </c>
      <c r="G33" s="18"/>
      <c r="H33" s="18"/>
      <c r="I33" s="19">
        <v>1</v>
      </c>
    </row>
    <row r="34" spans="2:9" ht="15.75">
      <c r="B34" s="70"/>
      <c r="C34" s="13" t="s">
        <v>24</v>
      </c>
      <c r="D34" s="10" t="s">
        <v>11</v>
      </c>
      <c r="E34" s="11">
        <f t="shared" si="1"/>
        <v>1</v>
      </c>
      <c r="F34" s="18">
        <v>1</v>
      </c>
      <c r="G34" s="18"/>
      <c r="H34" s="18"/>
      <c r="I34" s="19"/>
    </row>
    <row r="35" spans="2:9" ht="15.75">
      <c r="B35" s="70"/>
      <c r="C35" s="13" t="s">
        <v>26</v>
      </c>
      <c r="D35" s="10" t="s">
        <v>11</v>
      </c>
      <c r="E35" s="11">
        <f t="shared" si="1"/>
        <v>0</v>
      </c>
      <c r="F35" s="18"/>
      <c r="G35" s="18"/>
      <c r="H35" s="18"/>
      <c r="I35" s="19"/>
    </row>
    <row r="36" spans="2:9" ht="15.75">
      <c r="B36" s="70"/>
      <c r="C36" s="20" t="s">
        <v>27</v>
      </c>
      <c r="D36" s="20" t="s">
        <v>31</v>
      </c>
      <c r="E36" s="21">
        <f>SUM(E22:E35)</f>
        <v>53</v>
      </c>
      <c r="F36" s="22">
        <f>SUM(F22:F35)</f>
        <v>7</v>
      </c>
      <c r="G36" s="22">
        <f>SUM(G22:G35)</f>
        <v>2</v>
      </c>
      <c r="H36" s="22">
        <f>SUM(H22:H35)</f>
        <v>6</v>
      </c>
      <c r="I36" s="22">
        <f>SUM(I22:I35)</f>
        <v>38</v>
      </c>
    </row>
    <row r="37" spans="2:9" ht="15.75">
      <c r="B37" s="66" t="s">
        <v>32</v>
      </c>
      <c r="C37" s="13" t="s">
        <v>33</v>
      </c>
      <c r="D37" s="19" t="s">
        <v>31</v>
      </c>
      <c r="E37" s="17">
        <f>F37+G37+H37+I37</f>
        <v>6</v>
      </c>
      <c r="F37" s="23"/>
      <c r="G37" s="23">
        <v>1</v>
      </c>
      <c r="H37" s="23">
        <v>2</v>
      </c>
      <c r="I37" s="23">
        <v>3</v>
      </c>
    </row>
    <row r="38" spans="2:9" ht="15.75">
      <c r="B38" s="67"/>
      <c r="C38" s="13" t="s">
        <v>12</v>
      </c>
      <c r="D38" s="19" t="s">
        <v>11</v>
      </c>
      <c r="E38" s="17">
        <f t="shared" ref="E38:E50" si="2">F38+G38+H38+I38</f>
        <v>2</v>
      </c>
      <c r="F38" s="23"/>
      <c r="G38" s="23"/>
      <c r="H38" s="23"/>
      <c r="I38" s="23">
        <v>2</v>
      </c>
    </row>
    <row r="39" spans="2:9" ht="15.75">
      <c r="B39" s="67"/>
      <c r="C39" s="13" t="s">
        <v>13</v>
      </c>
      <c r="D39" s="19" t="s">
        <v>11</v>
      </c>
      <c r="E39" s="17">
        <f t="shared" si="2"/>
        <v>1</v>
      </c>
      <c r="F39" s="23"/>
      <c r="G39" s="23"/>
      <c r="H39" s="23">
        <v>1</v>
      </c>
      <c r="I39" s="23"/>
    </row>
    <row r="40" spans="2:9" ht="15.75">
      <c r="B40" s="67"/>
      <c r="C40" s="13" t="s">
        <v>14</v>
      </c>
      <c r="D40" s="19" t="s">
        <v>11</v>
      </c>
      <c r="E40" s="17">
        <f t="shared" si="2"/>
        <v>0</v>
      </c>
      <c r="F40" s="23"/>
      <c r="G40" s="23"/>
      <c r="H40" s="23"/>
      <c r="I40" s="23"/>
    </row>
    <row r="41" spans="2:9" ht="15.75">
      <c r="B41" s="67"/>
      <c r="C41" s="13" t="s">
        <v>15</v>
      </c>
      <c r="D41" s="19" t="s">
        <v>11</v>
      </c>
      <c r="E41" s="17">
        <f t="shared" si="2"/>
        <v>0</v>
      </c>
      <c r="F41" s="23"/>
      <c r="G41" s="23"/>
      <c r="H41" s="23"/>
      <c r="I41" s="23"/>
    </row>
    <row r="42" spans="2:9" ht="15.75">
      <c r="B42" s="67"/>
      <c r="C42" s="13" t="s">
        <v>34</v>
      </c>
      <c r="D42" s="19" t="s">
        <v>11</v>
      </c>
      <c r="E42" s="17">
        <f t="shared" si="2"/>
        <v>0</v>
      </c>
      <c r="F42" s="23"/>
      <c r="G42" s="23"/>
      <c r="H42" s="23"/>
      <c r="I42" s="23"/>
    </row>
    <row r="43" spans="2:9" ht="15.75">
      <c r="B43" s="67"/>
      <c r="C43" s="13" t="s">
        <v>16</v>
      </c>
      <c r="D43" s="19" t="s">
        <v>31</v>
      </c>
      <c r="E43" s="17">
        <f t="shared" si="2"/>
        <v>6</v>
      </c>
      <c r="F43" s="23"/>
      <c r="G43" s="23">
        <v>1</v>
      </c>
      <c r="H43" s="23">
        <v>2</v>
      </c>
      <c r="I43" s="23">
        <v>3</v>
      </c>
    </row>
    <row r="44" spans="2:9" ht="15.75">
      <c r="B44" s="67"/>
      <c r="C44" s="13" t="s">
        <v>35</v>
      </c>
      <c r="D44" s="19" t="s">
        <v>31</v>
      </c>
      <c r="E44" s="17">
        <f t="shared" si="2"/>
        <v>0</v>
      </c>
      <c r="F44" s="23"/>
      <c r="G44" s="23"/>
      <c r="H44" s="23"/>
      <c r="I44" s="23"/>
    </row>
    <row r="45" spans="2:9" ht="15.75">
      <c r="B45" s="67"/>
      <c r="C45" s="13" t="s">
        <v>36</v>
      </c>
      <c r="D45" s="19" t="s">
        <v>11</v>
      </c>
      <c r="E45" s="17">
        <f t="shared" si="2"/>
        <v>0</v>
      </c>
      <c r="F45" s="23"/>
      <c r="G45" s="23"/>
      <c r="H45" s="23"/>
      <c r="I45" s="23"/>
    </row>
    <row r="46" spans="2:9" ht="15.75">
      <c r="B46" s="67"/>
      <c r="C46" s="13" t="s">
        <v>19</v>
      </c>
      <c r="D46" s="19" t="s">
        <v>11</v>
      </c>
      <c r="E46" s="17">
        <f t="shared" si="2"/>
        <v>0</v>
      </c>
      <c r="F46" s="23"/>
      <c r="G46" s="23"/>
      <c r="H46" s="23"/>
      <c r="I46" s="23"/>
    </row>
    <row r="47" spans="2:9" ht="15.75">
      <c r="B47" s="67"/>
      <c r="C47" s="13" t="s">
        <v>37</v>
      </c>
      <c r="D47" s="19" t="s">
        <v>11</v>
      </c>
      <c r="E47" s="17">
        <f t="shared" si="2"/>
        <v>0</v>
      </c>
      <c r="F47" s="23"/>
      <c r="G47" s="23"/>
      <c r="H47" s="23"/>
      <c r="I47" s="23"/>
    </row>
    <row r="48" spans="2:9" ht="15.75">
      <c r="B48" s="67"/>
      <c r="C48" s="13" t="s">
        <v>38</v>
      </c>
      <c r="D48" s="19" t="s">
        <v>11</v>
      </c>
      <c r="E48" s="17">
        <f t="shared" si="2"/>
        <v>1</v>
      </c>
      <c r="F48" s="23"/>
      <c r="G48" s="23"/>
      <c r="H48" s="23">
        <v>1</v>
      </c>
      <c r="I48" s="23"/>
    </row>
    <row r="49" spans="2:9" ht="15.75">
      <c r="B49" s="67"/>
      <c r="C49" s="13" t="s">
        <v>39</v>
      </c>
      <c r="D49" s="19" t="s">
        <v>11</v>
      </c>
      <c r="E49" s="17">
        <f t="shared" si="2"/>
        <v>1</v>
      </c>
      <c r="F49" s="23"/>
      <c r="G49" s="23"/>
      <c r="H49" s="23"/>
      <c r="I49" s="23">
        <v>1</v>
      </c>
    </row>
    <row r="50" spans="2:9" ht="15.75">
      <c r="B50" s="67"/>
      <c r="C50" s="13" t="s">
        <v>23</v>
      </c>
      <c r="D50" s="19" t="s">
        <v>31</v>
      </c>
      <c r="E50" s="17">
        <f t="shared" si="2"/>
        <v>0</v>
      </c>
      <c r="F50" s="23"/>
      <c r="G50" s="23"/>
      <c r="H50" s="23"/>
      <c r="I50" s="23"/>
    </row>
    <row r="51" spans="2:9" ht="15.75">
      <c r="B51" s="68"/>
      <c r="C51" s="20" t="s">
        <v>27</v>
      </c>
      <c r="D51" s="24" t="s">
        <v>31</v>
      </c>
      <c r="E51" s="21">
        <f>SUM(E37:E50)</f>
        <v>17</v>
      </c>
      <c r="F51" s="22">
        <f>SUM(F37:F50)</f>
        <v>0</v>
      </c>
      <c r="G51" s="22">
        <f>SUM(G37:G50)</f>
        <v>2</v>
      </c>
      <c r="H51" s="22">
        <f>SUM(H37:H50)</f>
        <v>6</v>
      </c>
      <c r="I51" s="22">
        <f>SUM(I37:I50)</f>
        <v>9</v>
      </c>
    </row>
    <row r="52" spans="2:9" ht="15.75">
      <c r="B52" s="70" t="s">
        <v>40</v>
      </c>
      <c r="C52" s="13" t="s">
        <v>33</v>
      </c>
      <c r="D52" s="19" t="s">
        <v>31</v>
      </c>
      <c r="E52" s="25">
        <f>F52+G52+H52+I52</f>
        <v>5</v>
      </c>
      <c r="F52" s="26"/>
      <c r="G52" s="26"/>
      <c r="H52" s="26">
        <v>2</v>
      </c>
      <c r="I52" s="13">
        <v>3</v>
      </c>
    </row>
    <row r="53" spans="2:9" ht="15.75">
      <c r="B53" s="70"/>
      <c r="C53" s="13" t="s">
        <v>12</v>
      </c>
      <c r="D53" s="19" t="s">
        <v>11</v>
      </c>
      <c r="E53" s="25">
        <f t="shared" ref="E53:E65" si="3">F53+G53+H53+I53</f>
        <v>0</v>
      </c>
      <c r="F53" s="26"/>
      <c r="G53" s="26"/>
      <c r="H53" s="26"/>
      <c r="I53" s="13"/>
    </row>
    <row r="54" spans="2:9" ht="15.75">
      <c r="B54" s="70"/>
      <c r="C54" s="13" t="s">
        <v>13</v>
      </c>
      <c r="D54" s="19" t="s">
        <v>11</v>
      </c>
      <c r="E54" s="25">
        <f t="shared" si="3"/>
        <v>1</v>
      </c>
      <c r="F54" s="26"/>
      <c r="G54" s="26"/>
      <c r="H54" s="26">
        <v>1</v>
      </c>
      <c r="I54" s="13"/>
    </row>
    <row r="55" spans="2:9" ht="15.75">
      <c r="B55" s="70"/>
      <c r="C55" s="13" t="s">
        <v>14</v>
      </c>
      <c r="D55" s="19" t="s">
        <v>11</v>
      </c>
      <c r="E55" s="25">
        <f t="shared" si="3"/>
        <v>0</v>
      </c>
      <c r="F55" s="26"/>
      <c r="G55" s="26"/>
      <c r="H55" s="26"/>
      <c r="I55" s="13"/>
    </row>
    <row r="56" spans="2:9" ht="15.75">
      <c r="B56" s="70"/>
      <c r="C56" s="13" t="s">
        <v>15</v>
      </c>
      <c r="D56" s="19" t="s">
        <v>11</v>
      </c>
      <c r="E56" s="25">
        <f t="shared" si="3"/>
        <v>0</v>
      </c>
      <c r="F56" s="26"/>
      <c r="G56" s="26"/>
      <c r="H56" s="26"/>
      <c r="I56" s="13"/>
    </row>
    <row r="57" spans="2:9" ht="15.75">
      <c r="B57" s="70"/>
      <c r="C57" s="13" t="s">
        <v>41</v>
      </c>
      <c r="D57" s="19" t="s">
        <v>31</v>
      </c>
      <c r="E57" s="25">
        <f t="shared" si="3"/>
        <v>1</v>
      </c>
      <c r="F57" s="26">
        <v>1</v>
      </c>
      <c r="G57" s="26"/>
      <c r="H57" s="26"/>
      <c r="I57" s="13"/>
    </row>
    <row r="58" spans="2:9" ht="15.75">
      <c r="B58" s="70"/>
      <c r="C58" s="13" t="s">
        <v>42</v>
      </c>
      <c r="D58" s="19" t="s">
        <v>11</v>
      </c>
      <c r="E58" s="25">
        <f t="shared" si="3"/>
        <v>5</v>
      </c>
      <c r="F58" s="26"/>
      <c r="G58" s="26"/>
      <c r="H58" s="26">
        <v>3</v>
      </c>
      <c r="I58" s="13">
        <v>2</v>
      </c>
    </row>
    <row r="59" spans="2:9" ht="15.75">
      <c r="B59" s="70"/>
      <c r="C59" s="13" t="s">
        <v>35</v>
      </c>
      <c r="D59" s="19" t="s">
        <v>31</v>
      </c>
      <c r="E59" s="25">
        <f t="shared" si="3"/>
        <v>1</v>
      </c>
      <c r="F59" s="26"/>
      <c r="G59" s="26"/>
      <c r="H59" s="26"/>
      <c r="I59" s="13">
        <v>1</v>
      </c>
    </row>
    <row r="60" spans="2:9" ht="15.75">
      <c r="B60" s="70"/>
      <c r="C60" s="13" t="s">
        <v>36</v>
      </c>
      <c r="D60" s="19" t="s">
        <v>11</v>
      </c>
      <c r="E60" s="25">
        <f t="shared" si="3"/>
        <v>0</v>
      </c>
      <c r="F60" s="26"/>
      <c r="G60" s="26"/>
      <c r="H60" s="26"/>
      <c r="I60" s="13"/>
    </row>
    <row r="61" spans="2:9" ht="15.75">
      <c r="B61" s="70"/>
      <c r="C61" s="13" t="s">
        <v>19</v>
      </c>
      <c r="D61" s="19" t="s">
        <v>11</v>
      </c>
      <c r="E61" s="25">
        <f t="shared" si="3"/>
        <v>0</v>
      </c>
      <c r="F61" s="26"/>
      <c r="G61" s="26"/>
      <c r="H61" s="26"/>
      <c r="I61" s="13"/>
    </row>
    <row r="62" spans="2:9" ht="15.75">
      <c r="B62" s="70"/>
      <c r="C62" s="13" t="s">
        <v>37</v>
      </c>
      <c r="D62" s="19" t="s">
        <v>11</v>
      </c>
      <c r="E62" s="25">
        <f t="shared" si="3"/>
        <v>0</v>
      </c>
      <c r="F62" s="26"/>
      <c r="G62" s="26"/>
      <c r="H62" s="26"/>
      <c r="I62" s="13"/>
    </row>
    <row r="63" spans="2:9" ht="15.75">
      <c r="B63" s="70"/>
      <c r="C63" s="13" t="s">
        <v>38</v>
      </c>
      <c r="D63" s="19" t="s">
        <v>11</v>
      </c>
      <c r="E63" s="25">
        <f t="shared" si="3"/>
        <v>1</v>
      </c>
      <c r="F63" s="26"/>
      <c r="G63" s="26"/>
      <c r="H63" s="26"/>
      <c r="I63" s="13">
        <v>1</v>
      </c>
    </row>
    <row r="64" spans="2:9" ht="15.75">
      <c r="B64" s="70"/>
      <c r="C64" s="13" t="s">
        <v>39</v>
      </c>
      <c r="D64" s="19" t="s">
        <v>11</v>
      </c>
      <c r="E64" s="25">
        <f t="shared" si="3"/>
        <v>1</v>
      </c>
      <c r="F64" s="26"/>
      <c r="G64" s="26"/>
      <c r="H64" s="26"/>
      <c r="I64" s="13">
        <v>1</v>
      </c>
    </row>
    <row r="65" spans="2:9" ht="15.75">
      <c r="B65" s="70"/>
      <c r="C65" s="13" t="s">
        <v>23</v>
      </c>
      <c r="D65" s="19" t="s">
        <v>31</v>
      </c>
      <c r="E65" s="25">
        <f t="shared" si="3"/>
        <v>0</v>
      </c>
      <c r="F65" s="27"/>
      <c r="G65" s="27"/>
      <c r="H65" s="27"/>
      <c r="I65" s="13"/>
    </row>
    <row r="66" spans="2:9">
      <c r="B66" s="70"/>
      <c r="C66" s="24" t="s">
        <v>27</v>
      </c>
      <c r="D66" s="24" t="s">
        <v>31</v>
      </c>
      <c r="E66" s="28">
        <f>SUM(E52:E65)</f>
        <v>15</v>
      </c>
      <c r="F66" s="29">
        <f>SUM(F52:F65)</f>
        <v>1</v>
      </c>
      <c r="G66" s="29">
        <f>SUM(G52:G65)</f>
        <v>0</v>
      </c>
      <c r="H66" s="29">
        <f>SUM(H52:H65)</f>
        <v>6</v>
      </c>
      <c r="I66" s="29">
        <f>SUM(I52:I65)</f>
        <v>8</v>
      </c>
    </row>
    <row r="67" spans="2:9">
      <c r="B67" s="66" t="s">
        <v>43</v>
      </c>
      <c r="C67" s="30" t="s">
        <v>44</v>
      </c>
      <c r="D67" s="30" t="s">
        <v>45</v>
      </c>
      <c r="E67" s="25">
        <f>F67+G67+H67+I67</f>
        <v>0</v>
      </c>
      <c r="F67" s="30"/>
      <c r="G67" s="30"/>
      <c r="H67" s="30"/>
      <c r="I67" s="31"/>
    </row>
    <row r="68" spans="2:9">
      <c r="B68" s="67"/>
      <c r="C68" s="30" t="s">
        <v>14</v>
      </c>
      <c r="D68" s="30" t="s">
        <v>45</v>
      </c>
      <c r="E68" s="25">
        <f t="shared" ref="E68:E71" si="4">F68+G68+H68+I68</f>
        <v>1</v>
      </c>
      <c r="F68" s="30"/>
      <c r="G68" s="30"/>
      <c r="H68" s="30"/>
      <c r="I68" s="31">
        <v>1</v>
      </c>
    </row>
    <row r="69" spans="2:9">
      <c r="B69" s="67"/>
      <c r="C69" s="30" t="s">
        <v>16</v>
      </c>
      <c r="D69" s="30" t="s">
        <v>45</v>
      </c>
      <c r="E69" s="25">
        <f t="shared" si="4"/>
        <v>1</v>
      </c>
      <c r="F69" s="30"/>
      <c r="G69" s="30"/>
      <c r="H69" s="30"/>
      <c r="I69" s="31">
        <v>1</v>
      </c>
    </row>
    <row r="70" spans="2:9">
      <c r="B70" s="67"/>
      <c r="C70" s="30" t="s">
        <v>17</v>
      </c>
      <c r="D70" s="30" t="s">
        <v>45</v>
      </c>
      <c r="E70" s="25">
        <f t="shared" ref="E70" si="5">F70+G70+H70+I70</f>
        <v>1</v>
      </c>
      <c r="F70" s="30"/>
      <c r="G70" s="30"/>
      <c r="H70" s="30"/>
      <c r="I70" s="31">
        <v>1</v>
      </c>
    </row>
    <row r="71" spans="2:9">
      <c r="B71" s="67"/>
      <c r="C71" s="30" t="s">
        <v>46</v>
      </c>
      <c r="D71" s="30" t="s">
        <v>45</v>
      </c>
      <c r="E71" s="25">
        <f t="shared" si="4"/>
        <v>1</v>
      </c>
      <c r="F71" s="30"/>
      <c r="G71" s="30"/>
      <c r="H71" s="30"/>
      <c r="I71" s="31">
        <v>1</v>
      </c>
    </row>
    <row r="72" spans="2:9">
      <c r="B72" s="67"/>
      <c r="C72" s="30" t="s">
        <v>23</v>
      </c>
      <c r="D72" s="30" t="s">
        <v>45</v>
      </c>
      <c r="E72" s="25">
        <f>F72+G72+H72+I72</f>
        <v>1</v>
      </c>
      <c r="F72" s="30"/>
      <c r="G72" s="30"/>
      <c r="H72" s="30"/>
      <c r="I72" s="31">
        <v>1</v>
      </c>
    </row>
    <row r="73" spans="2:9">
      <c r="B73" s="68"/>
      <c r="C73" s="24" t="s">
        <v>27</v>
      </c>
      <c r="D73" s="32" t="s">
        <v>45</v>
      </c>
      <c r="E73" s="28">
        <f>SUM(E67:E72)</f>
        <v>5</v>
      </c>
      <c r="F73" s="29">
        <f>F67+F68+F69+F71+F72</f>
        <v>0</v>
      </c>
      <c r="G73" s="29">
        <f>G67+G68+G69+G71+G72</f>
        <v>0</v>
      </c>
      <c r="H73" s="29">
        <f>H67+H68+H69+H71+H72</f>
        <v>0</v>
      </c>
      <c r="I73" s="29">
        <f>I67+I68+I69+I71+I72+I70</f>
        <v>5</v>
      </c>
    </row>
    <row r="74" spans="2:9">
      <c r="B74" s="66" t="s">
        <v>47</v>
      </c>
      <c r="C74" s="30" t="s">
        <v>12</v>
      </c>
      <c r="D74" s="30" t="s">
        <v>11</v>
      </c>
      <c r="E74" s="25">
        <f>F74+G74+H74+I74</f>
        <v>1</v>
      </c>
      <c r="F74" s="30"/>
      <c r="G74" s="30"/>
      <c r="H74" s="31">
        <v>1</v>
      </c>
      <c r="I74" s="31"/>
    </row>
    <row r="75" spans="2:9">
      <c r="B75" s="67"/>
      <c r="C75" s="30" t="s">
        <v>42</v>
      </c>
      <c r="D75" s="30" t="s">
        <v>11</v>
      </c>
      <c r="E75" s="25">
        <f>F75+G75+H75+I75</f>
        <v>1</v>
      </c>
      <c r="F75" s="30"/>
      <c r="G75" s="30"/>
      <c r="H75" s="31"/>
      <c r="I75" s="31">
        <v>1</v>
      </c>
    </row>
    <row r="76" spans="2:9">
      <c r="B76" s="68"/>
      <c r="C76" s="24" t="s">
        <v>27</v>
      </c>
      <c r="D76" s="32" t="s">
        <v>11</v>
      </c>
      <c r="E76" s="28">
        <f>SUM(E74:E75)</f>
        <v>2</v>
      </c>
      <c r="F76" s="29"/>
      <c r="G76" s="29"/>
      <c r="H76" s="29">
        <f>SUM(H74:H75)</f>
        <v>1</v>
      </c>
      <c r="I76" s="29">
        <f>SUM(I74:I75)</f>
        <v>1</v>
      </c>
    </row>
    <row r="77" spans="2:9" ht="15.75">
      <c r="B77" s="70" t="s">
        <v>48</v>
      </c>
      <c r="C77" s="13" t="s">
        <v>33</v>
      </c>
      <c r="D77" s="19" t="s">
        <v>31</v>
      </c>
      <c r="E77" s="25">
        <f>F77+G77+H77+I77</f>
        <v>1</v>
      </c>
      <c r="F77" s="26"/>
      <c r="G77" s="26"/>
      <c r="H77" s="26"/>
      <c r="I77" s="33">
        <v>1</v>
      </c>
    </row>
    <row r="78" spans="2:9" ht="15.75">
      <c r="B78" s="70"/>
      <c r="C78" s="13" t="s">
        <v>12</v>
      </c>
      <c r="D78" s="19" t="s">
        <v>31</v>
      </c>
      <c r="E78" s="25">
        <f t="shared" ref="E78:E143" si="6">F78+G78+H78+I78</f>
        <v>2</v>
      </c>
      <c r="F78" s="26"/>
      <c r="G78" s="26"/>
      <c r="H78" s="26"/>
      <c r="I78" s="33">
        <v>2</v>
      </c>
    </row>
    <row r="79" spans="2:9" ht="15.75">
      <c r="B79" s="70"/>
      <c r="C79" s="13" t="s">
        <v>49</v>
      </c>
      <c r="D79" s="19" t="s">
        <v>11</v>
      </c>
      <c r="E79" s="25">
        <f t="shared" si="6"/>
        <v>1</v>
      </c>
      <c r="F79" s="26"/>
      <c r="G79" s="26"/>
      <c r="H79" s="26"/>
      <c r="I79" s="33">
        <v>1</v>
      </c>
    </row>
    <row r="80" spans="2:9" ht="15.75">
      <c r="B80" s="70"/>
      <c r="C80" s="13" t="s">
        <v>16</v>
      </c>
      <c r="D80" s="19" t="s">
        <v>11</v>
      </c>
      <c r="E80" s="25">
        <f t="shared" si="6"/>
        <v>3</v>
      </c>
      <c r="F80" s="26"/>
      <c r="G80" s="26"/>
      <c r="H80" s="26">
        <v>1</v>
      </c>
      <c r="I80" s="33">
        <v>2</v>
      </c>
    </row>
    <row r="81" spans="2:9" ht="15.75">
      <c r="B81" s="70"/>
      <c r="C81" s="13" t="s">
        <v>17</v>
      </c>
      <c r="D81" s="19" t="s">
        <v>11</v>
      </c>
      <c r="E81" s="25">
        <f t="shared" si="6"/>
        <v>0</v>
      </c>
      <c r="F81" s="26"/>
      <c r="G81" s="26"/>
      <c r="H81" s="26"/>
      <c r="I81" s="33"/>
    </row>
    <row r="82" spans="2:9" ht="15.75">
      <c r="B82" s="70"/>
      <c r="C82" s="13" t="s">
        <v>50</v>
      </c>
      <c r="D82" s="19" t="s">
        <v>11</v>
      </c>
      <c r="E82" s="25">
        <f t="shared" si="6"/>
        <v>1</v>
      </c>
      <c r="F82" s="26"/>
      <c r="G82" s="26"/>
      <c r="H82" s="26"/>
      <c r="I82" s="33">
        <v>1</v>
      </c>
    </row>
    <row r="83" spans="2:9" ht="15.75">
      <c r="B83" s="70"/>
      <c r="C83" s="13" t="s">
        <v>19</v>
      </c>
      <c r="D83" s="19" t="s">
        <v>11</v>
      </c>
      <c r="E83" s="25">
        <f t="shared" si="6"/>
        <v>1</v>
      </c>
      <c r="F83" s="26"/>
      <c r="G83" s="26"/>
      <c r="H83" s="26"/>
      <c r="I83" s="33">
        <v>1</v>
      </c>
    </row>
    <row r="84" spans="2:9" ht="15.75">
      <c r="B84" s="70"/>
      <c r="C84" s="13" t="s">
        <v>46</v>
      </c>
      <c r="D84" s="19" t="s">
        <v>11</v>
      </c>
      <c r="E84" s="25">
        <f t="shared" si="6"/>
        <v>0</v>
      </c>
      <c r="F84" s="26"/>
      <c r="G84" s="26"/>
      <c r="H84" s="26"/>
      <c r="I84" s="33"/>
    </row>
    <row r="85" spans="2:9" ht="15.75">
      <c r="B85" s="70"/>
      <c r="C85" s="13" t="s">
        <v>29</v>
      </c>
      <c r="D85" s="19" t="s">
        <v>11</v>
      </c>
      <c r="E85" s="25">
        <f t="shared" si="6"/>
        <v>3</v>
      </c>
      <c r="F85" s="26"/>
      <c r="G85" s="26"/>
      <c r="H85" s="26"/>
      <c r="I85" s="33">
        <v>3</v>
      </c>
    </row>
    <row r="86" spans="2:9" ht="15.75">
      <c r="B86" s="70"/>
      <c r="C86" s="24" t="s">
        <v>27</v>
      </c>
      <c r="D86" s="20" t="s">
        <v>11</v>
      </c>
      <c r="E86" s="28">
        <f>SUM(E77:E85)</f>
        <v>12</v>
      </c>
      <c r="F86" s="29">
        <f>SUM(F77:F82)</f>
        <v>0</v>
      </c>
      <c r="G86" s="29">
        <f>SUM(G77:G82)</f>
        <v>0</v>
      </c>
      <c r="H86" s="29">
        <f>SUM(H77:H82)</f>
        <v>1</v>
      </c>
      <c r="I86" s="29">
        <f>SUM(I77:I85)</f>
        <v>11</v>
      </c>
    </row>
    <row r="87" spans="2:9" ht="15.75">
      <c r="B87" s="70" t="s">
        <v>51</v>
      </c>
      <c r="C87" s="13" t="s">
        <v>12</v>
      </c>
      <c r="D87" s="19" t="s">
        <v>11</v>
      </c>
      <c r="E87" s="25">
        <f t="shared" si="6"/>
        <v>1</v>
      </c>
      <c r="F87" s="26"/>
      <c r="G87" s="26"/>
      <c r="H87" s="26"/>
      <c r="I87" s="33">
        <v>1</v>
      </c>
    </row>
    <row r="88" spans="2:9" ht="15.75">
      <c r="B88" s="70"/>
      <c r="C88" s="13" t="s">
        <v>49</v>
      </c>
      <c r="D88" s="19" t="s">
        <v>11</v>
      </c>
      <c r="E88" s="25">
        <f t="shared" si="6"/>
        <v>1</v>
      </c>
      <c r="F88" s="26"/>
      <c r="G88" s="26"/>
      <c r="H88" s="26"/>
      <c r="I88" s="33">
        <v>1</v>
      </c>
    </row>
    <row r="89" spans="2:9" ht="15.75">
      <c r="B89" s="70"/>
      <c r="C89" s="13" t="s">
        <v>16</v>
      </c>
      <c r="D89" s="19" t="s">
        <v>11</v>
      </c>
      <c r="E89" s="25">
        <f t="shared" si="6"/>
        <v>0</v>
      </c>
      <c r="F89" s="26"/>
      <c r="G89" s="26"/>
      <c r="H89" s="26"/>
      <c r="I89" s="33"/>
    </row>
    <row r="90" spans="2:9" ht="15.75">
      <c r="B90" s="70"/>
      <c r="C90" s="13" t="s">
        <v>46</v>
      </c>
      <c r="D90" s="19" t="s">
        <v>11</v>
      </c>
      <c r="E90" s="25">
        <f t="shared" si="6"/>
        <v>1</v>
      </c>
      <c r="F90" s="26">
        <v>1</v>
      </c>
      <c r="G90" s="26"/>
      <c r="H90" s="26"/>
      <c r="I90" s="33"/>
    </row>
    <row r="91" spans="2:9" ht="15.75">
      <c r="B91" s="70"/>
      <c r="C91" s="13" t="s">
        <v>50</v>
      </c>
      <c r="D91" s="19" t="s">
        <v>11</v>
      </c>
      <c r="E91" s="25">
        <f t="shared" si="6"/>
        <v>1</v>
      </c>
      <c r="F91" s="27"/>
      <c r="G91" s="27"/>
      <c r="H91" s="27">
        <v>1</v>
      </c>
      <c r="I91" s="13"/>
    </row>
    <row r="92" spans="2:9" ht="15.75">
      <c r="B92" s="70"/>
      <c r="C92" s="24" t="s">
        <v>27</v>
      </c>
      <c r="D92" s="20" t="s">
        <v>11</v>
      </c>
      <c r="E92" s="28">
        <f>SUM(E87:E91)</f>
        <v>4</v>
      </c>
      <c r="F92" s="40">
        <f>SUM(F87:F91)</f>
        <v>1</v>
      </c>
      <c r="G92" s="34"/>
      <c r="H92" s="29">
        <f>SUM(H87:H91)</f>
        <v>1</v>
      </c>
      <c r="I92" s="29">
        <f>SUM(I87:I91)</f>
        <v>2</v>
      </c>
    </row>
    <row r="93" spans="2:9">
      <c r="B93" s="66" t="s">
        <v>52</v>
      </c>
      <c r="C93" s="13">
        <v>40</v>
      </c>
      <c r="D93" s="13" t="s">
        <v>53</v>
      </c>
      <c r="E93" s="25">
        <f t="shared" si="6"/>
        <v>0</v>
      </c>
      <c r="F93" s="35"/>
      <c r="G93" s="35"/>
      <c r="H93" s="30"/>
      <c r="I93" s="30"/>
    </row>
    <row r="94" spans="2:9">
      <c r="B94" s="67"/>
      <c r="C94" s="13">
        <v>41</v>
      </c>
      <c r="D94" s="13" t="s">
        <v>53</v>
      </c>
      <c r="E94" s="25">
        <f t="shared" si="6"/>
        <v>0</v>
      </c>
      <c r="F94" s="35"/>
      <c r="G94" s="35"/>
      <c r="H94" s="30"/>
      <c r="I94" s="30"/>
    </row>
    <row r="95" spans="2:9">
      <c r="B95" s="67"/>
      <c r="C95" s="13">
        <v>42</v>
      </c>
      <c r="D95" s="13" t="s">
        <v>53</v>
      </c>
      <c r="E95" s="25">
        <f t="shared" si="6"/>
        <v>1</v>
      </c>
      <c r="F95" s="35">
        <v>1</v>
      </c>
      <c r="G95" s="35"/>
      <c r="H95" s="30"/>
      <c r="I95" s="30"/>
    </row>
    <row r="96" spans="2:9">
      <c r="B96" s="67"/>
      <c r="C96" s="13">
        <v>43</v>
      </c>
      <c r="D96" s="13" t="s">
        <v>53</v>
      </c>
      <c r="E96" s="25">
        <f t="shared" si="6"/>
        <v>1</v>
      </c>
      <c r="F96" s="35">
        <v>1</v>
      </c>
      <c r="G96" s="35"/>
      <c r="H96" s="30"/>
      <c r="I96" s="30"/>
    </row>
    <row r="97" spans="2:9">
      <c r="B97" s="67"/>
      <c r="C97" s="13">
        <v>44</v>
      </c>
      <c r="D97" s="13" t="s">
        <v>53</v>
      </c>
      <c r="E97" s="25">
        <f t="shared" si="6"/>
        <v>0</v>
      </c>
      <c r="F97" s="35"/>
      <c r="G97" s="35"/>
      <c r="H97" s="30"/>
      <c r="I97" s="30"/>
    </row>
    <row r="98" spans="2:9">
      <c r="B98" s="67"/>
      <c r="C98" s="13">
        <v>45</v>
      </c>
      <c r="D98" s="13" t="s">
        <v>53</v>
      </c>
      <c r="E98" s="25">
        <f t="shared" si="6"/>
        <v>0</v>
      </c>
      <c r="F98" s="35"/>
      <c r="G98" s="35"/>
      <c r="H98" s="30"/>
      <c r="I98" s="30"/>
    </row>
    <row r="99" spans="2:9">
      <c r="B99" s="67"/>
      <c r="C99" s="13">
        <v>47</v>
      </c>
      <c r="D99" s="13" t="s">
        <v>53</v>
      </c>
      <c r="E99" s="25">
        <f t="shared" si="6"/>
        <v>0</v>
      </c>
      <c r="F99" s="35"/>
      <c r="G99" s="35"/>
      <c r="H99" s="30"/>
      <c r="I99" s="30"/>
    </row>
    <row r="100" spans="2:9">
      <c r="B100" s="68"/>
      <c r="C100" s="24" t="s">
        <v>27</v>
      </c>
      <c r="D100" s="24" t="s">
        <v>53</v>
      </c>
      <c r="E100" s="28">
        <f>SUM(E93:E99)</f>
        <v>2</v>
      </c>
      <c r="F100" s="29">
        <f>SUM(F93:F99)</f>
        <v>2</v>
      </c>
      <c r="G100" s="29"/>
      <c r="H100" s="29"/>
      <c r="I100" s="29"/>
    </row>
    <row r="101" spans="2:9">
      <c r="B101" s="66" t="s">
        <v>54</v>
      </c>
      <c r="C101" s="33">
        <v>39</v>
      </c>
      <c r="D101" s="13" t="s">
        <v>53</v>
      </c>
      <c r="E101" s="25">
        <f t="shared" si="6"/>
        <v>0</v>
      </c>
      <c r="F101" s="35"/>
      <c r="G101" s="35"/>
      <c r="H101" s="31"/>
      <c r="I101" s="30"/>
    </row>
    <row r="102" spans="2:9">
      <c r="B102" s="67"/>
      <c r="C102" s="13">
        <v>40</v>
      </c>
      <c r="D102" s="13" t="s">
        <v>53</v>
      </c>
      <c r="E102" s="25">
        <f t="shared" si="6"/>
        <v>1</v>
      </c>
      <c r="F102" s="26"/>
      <c r="G102" s="26">
        <v>1</v>
      </c>
      <c r="H102" s="26"/>
      <c r="I102" s="33"/>
    </row>
    <row r="103" spans="2:9">
      <c r="B103" s="67"/>
      <c r="C103" s="13">
        <v>41</v>
      </c>
      <c r="D103" s="13" t="s">
        <v>53</v>
      </c>
      <c r="E103" s="25">
        <f t="shared" si="6"/>
        <v>2</v>
      </c>
      <c r="F103" s="26"/>
      <c r="G103" s="26"/>
      <c r="H103" s="26"/>
      <c r="I103" s="33">
        <v>2</v>
      </c>
    </row>
    <row r="104" spans="2:9">
      <c r="B104" s="67"/>
      <c r="C104" s="13">
        <v>42</v>
      </c>
      <c r="D104" s="13" t="s">
        <v>53</v>
      </c>
      <c r="E104" s="25">
        <f t="shared" si="6"/>
        <v>11</v>
      </c>
      <c r="F104" s="26">
        <v>3</v>
      </c>
      <c r="G104" s="26">
        <v>1</v>
      </c>
      <c r="H104" s="26">
        <v>2</v>
      </c>
      <c r="I104" s="33">
        <v>5</v>
      </c>
    </row>
    <row r="105" spans="2:9">
      <c r="B105" s="67"/>
      <c r="C105" s="13">
        <v>43</v>
      </c>
      <c r="D105" s="13" t="s">
        <v>53</v>
      </c>
      <c r="E105" s="25">
        <f t="shared" si="6"/>
        <v>13</v>
      </c>
      <c r="F105" s="26"/>
      <c r="G105" s="26">
        <v>1</v>
      </c>
      <c r="H105" s="26">
        <v>1</v>
      </c>
      <c r="I105" s="33">
        <v>11</v>
      </c>
    </row>
    <row r="106" spans="2:9">
      <c r="B106" s="67"/>
      <c r="C106" s="13">
        <v>44</v>
      </c>
      <c r="D106" s="13" t="s">
        <v>53</v>
      </c>
      <c r="E106" s="25">
        <f t="shared" si="6"/>
        <v>7</v>
      </c>
      <c r="F106" s="26"/>
      <c r="G106" s="26">
        <v>1</v>
      </c>
      <c r="H106" s="26">
        <v>2</v>
      </c>
      <c r="I106" s="33">
        <v>4</v>
      </c>
    </row>
    <row r="107" spans="2:9">
      <c r="B107" s="67"/>
      <c r="C107" s="13">
        <v>45</v>
      </c>
      <c r="D107" s="13" t="s">
        <v>53</v>
      </c>
      <c r="E107" s="25">
        <f t="shared" si="6"/>
        <v>4</v>
      </c>
      <c r="F107" s="26"/>
      <c r="G107" s="26"/>
      <c r="H107" s="26">
        <v>2</v>
      </c>
      <c r="I107" s="33">
        <v>2</v>
      </c>
    </row>
    <row r="108" spans="2:9">
      <c r="B108" s="68"/>
      <c r="C108" s="24" t="s">
        <v>27</v>
      </c>
      <c r="D108" s="24" t="s">
        <v>53</v>
      </c>
      <c r="E108" s="28">
        <f>SUM(E101:E107)</f>
        <v>38</v>
      </c>
      <c r="F108" s="29">
        <f>SUM(F101:F107)</f>
        <v>3</v>
      </c>
      <c r="G108" s="29">
        <f>SUM(G101:G107)</f>
        <v>4</v>
      </c>
      <c r="H108" s="29">
        <f>SUM(H101:H107)</f>
        <v>7</v>
      </c>
      <c r="I108" s="29">
        <f>SUM(I101:I107)</f>
        <v>24</v>
      </c>
    </row>
    <row r="109" spans="2:9">
      <c r="B109" s="66" t="s">
        <v>55</v>
      </c>
      <c r="C109" s="33">
        <v>39</v>
      </c>
      <c r="D109" s="13" t="s">
        <v>53</v>
      </c>
      <c r="E109" s="25">
        <f t="shared" si="6"/>
        <v>0</v>
      </c>
      <c r="F109" s="35"/>
      <c r="G109" s="35"/>
      <c r="H109" s="31"/>
      <c r="I109" s="30"/>
    </row>
    <row r="110" spans="2:9">
      <c r="B110" s="67"/>
      <c r="C110" s="13">
        <v>40</v>
      </c>
      <c r="D110" s="13" t="s">
        <v>53</v>
      </c>
      <c r="E110" s="25">
        <f t="shared" si="6"/>
        <v>2</v>
      </c>
      <c r="F110" s="26"/>
      <c r="G110" s="26"/>
      <c r="H110" s="26"/>
      <c r="I110" s="33">
        <v>2</v>
      </c>
    </row>
    <row r="111" spans="2:9">
      <c r="B111" s="67"/>
      <c r="C111" s="13">
        <v>41</v>
      </c>
      <c r="D111" s="13" t="s">
        <v>53</v>
      </c>
      <c r="E111" s="25">
        <f t="shared" si="6"/>
        <v>0</v>
      </c>
      <c r="F111" s="26"/>
      <c r="G111" s="26"/>
      <c r="H111" s="26"/>
      <c r="I111" s="33"/>
    </row>
    <row r="112" spans="2:9">
      <c r="B112" s="67"/>
      <c r="C112" s="13">
        <v>42</v>
      </c>
      <c r="D112" s="13" t="s">
        <v>53</v>
      </c>
      <c r="E112" s="25">
        <f t="shared" si="6"/>
        <v>3</v>
      </c>
      <c r="F112" s="26">
        <v>1</v>
      </c>
      <c r="G112" s="26"/>
      <c r="H112" s="26">
        <v>1</v>
      </c>
      <c r="I112" s="33">
        <v>1</v>
      </c>
    </row>
    <row r="113" spans="2:9">
      <c r="B113" s="67"/>
      <c r="C113" s="13">
        <v>43</v>
      </c>
      <c r="D113" s="13" t="s">
        <v>53</v>
      </c>
      <c r="E113" s="25">
        <f t="shared" si="6"/>
        <v>3</v>
      </c>
      <c r="F113" s="26"/>
      <c r="G113" s="26">
        <v>1</v>
      </c>
      <c r="H113" s="26">
        <v>1</v>
      </c>
      <c r="I113" s="33">
        <v>1</v>
      </c>
    </row>
    <row r="114" spans="2:9">
      <c r="B114" s="67"/>
      <c r="C114" s="13">
        <v>44</v>
      </c>
      <c r="D114" s="13" t="s">
        <v>53</v>
      </c>
      <c r="E114" s="25">
        <f t="shared" si="6"/>
        <v>2</v>
      </c>
      <c r="F114" s="26"/>
      <c r="G114" s="26"/>
      <c r="H114" s="26">
        <v>1</v>
      </c>
      <c r="I114" s="33">
        <v>1</v>
      </c>
    </row>
    <row r="115" spans="2:9">
      <c r="B115" s="67"/>
      <c r="C115" s="13">
        <v>45</v>
      </c>
      <c r="D115" s="13" t="s">
        <v>53</v>
      </c>
      <c r="E115" s="25">
        <f t="shared" si="6"/>
        <v>0</v>
      </c>
      <c r="F115" s="26"/>
      <c r="G115" s="26"/>
      <c r="H115" s="26"/>
      <c r="I115" s="33"/>
    </row>
    <row r="116" spans="2:9">
      <c r="B116" s="68"/>
      <c r="C116" s="24" t="s">
        <v>27</v>
      </c>
      <c r="D116" s="24" t="s">
        <v>53</v>
      </c>
      <c r="E116" s="28">
        <f>SUM(E109:E115)</f>
        <v>10</v>
      </c>
      <c r="F116" s="29">
        <f>SUM(F109:F115)</f>
        <v>1</v>
      </c>
      <c r="G116" s="29">
        <f>SUM(G109:G115)</f>
        <v>1</v>
      </c>
      <c r="H116" s="29">
        <f>SUM(H109:H115)</f>
        <v>3</v>
      </c>
      <c r="I116" s="29">
        <f>SUM(I109:I115)</f>
        <v>5</v>
      </c>
    </row>
    <row r="117" spans="2:9">
      <c r="B117" s="70" t="s">
        <v>56</v>
      </c>
      <c r="C117" s="33">
        <v>36</v>
      </c>
      <c r="D117" s="33" t="s">
        <v>53</v>
      </c>
      <c r="E117" s="25">
        <f t="shared" si="6"/>
        <v>1</v>
      </c>
      <c r="F117" s="31"/>
      <c r="G117" s="35"/>
      <c r="H117" s="35"/>
      <c r="I117" s="35">
        <v>1</v>
      </c>
    </row>
    <row r="118" spans="2:9">
      <c r="B118" s="70"/>
      <c r="C118" s="33">
        <v>37</v>
      </c>
      <c r="D118" s="33" t="s">
        <v>53</v>
      </c>
      <c r="E118" s="25">
        <f t="shared" si="6"/>
        <v>3</v>
      </c>
      <c r="F118" s="31">
        <v>2</v>
      </c>
      <c r="G118" s="35">
        <v>1</v>
      </c>
      <c r="H118" s="35"/>
      <c r="I118" s="35"/>
    </row>
    <row r="119" spans="2:9">
      <c r="B119" s="70"/>
      <c r="C119" s="33">
        <v>38</v>
      </c>
      <c r="D119" s="33" t="s">
        <v>53</v>
      </c>
      <c r="E119" s="25">
        <f t="shared" si="6"/>
        <v>9</v>
      </c>
      <c r="F119" s="31">
        <v>2</v>
      </c>
      <c r="G119" s="35">
        <v>3</v>
      </c>
      <c r="H119" s="35">
        <v>2</v>
      </c>
      <c r="I119" s="35">
        <v>2</v>
      </c>
    </row>
    <row r="120" spans="2:9">
      <c r="B120" s="70"/>
      <c r="C120" s="33">
        <v>39</v>
      </c>
      <c r="D120" s="33" t="s">
        <v>53</v>
      </c>
      <c r="E120" s="25">
        <f t="shared" si="6"/>
        <v>2</v>
      </c>
      <c r="F120" s="31">
        <v>1</v>
      </c>
      <c r="G120" s="35">
        <v>1</v>
      </c>
      <c r="H120" s="35"/>
      <c r="I120" s="35"/>
    </row>
    <row r="121" spans="2:9">
      <c r="B121" s="70"/>
      <c r="C121" s="33">
        <v>40</v>
      </c>
      <c r="D121" s="33" t="s">
        <v>53</v>
      </c>
      <c r="E121" s="25">
        <f t="shared" si="6"/>
        <v>3</v>
      </c>
      <c r="F121" s="31">
        <v>2</v>
      </c>
      <c r="G121" s="35"/>
      <c r="H121" s="35"/>
      <c r="I121" s="35">
        <v>1</v>
      </c>
    </row>
    <row r="122" spans="2:9">
      <c r="B122" s="70"/>
      <c r="C122" s="33">
        <v>41</v>
      </c>
      <c r="D122" s="33" t="s">
        <v>53</v>
      </c>
      <c r="E122" s="25">
        <f t="shared" si="6"/>
        <v>0</v>
      </c>
      <c r="F122" s="31"/>
      <c r="G122" s="35"/>
      <c r="H122" s="35"/>
      <c r="I122" s="35"/>
    </row>
    <row r="123" spans="2:9">
      <c r="B123" s="70"/>
      <c r="C123" s="33">
        <v>42</v>
      </c>
      <c r="D123" s="33"/>
      <c r="E123" s="25">
        <f t="shared" si="6"/>
        <v>3</v>
      </c>
      <c r="F123" s="31"/>
      <c r="G123" s="35"/>
      <c r="H123" s="35">
        <v>2</v>
      </c>
      <c r="I123" s="35">
        <v>1</v>
      </c>
    </row>
    <row r="124" spans="2:9">
      <c r="B124" s="70"/>
      <c r="C124" s="24" t="s">
        <v>27</v>
      </c>
      <c r="D124" s="24"/>
      <c r="E124" s="28">
        <f>SUM(E117:E123)</f>
        <v>21</v>
      </c>
      <c r="F124" s="29">
        <f>SUM(F117:F122)</f>
        <v>7</v>
      </c>
      <c r="G124" s="29">
        <f>SUM(G117:G122)</f>
        <v>5</v>
      </c>
      <c r="H124" s="29">
        <f>SUM(H117:H123)</f>
        <v>4</v>
      </c>
      <c r="I124" s="29">
        <f>SUM(I117:I123)</f>
        <v>5</v>
      </c>
    </row>
    <row r="125" spans="2:9">
      <c r="B125" s="70" t="s">
        <v>57</v>
      </c>
      <c r="C125" s="33">
        <v>37</v>
      </c>
      <c r="D125" s="13" t="s">
        <v>53</v>
      </c>
      <c r="E125" s="25">
        <f t="shared" si="6"/>
        <v>0</v>
      </c>
      <c r="F125" s="35"/>
      <c r="G125" s="35"/>
      <c r="H125" s="31"/>
      <c r="I125" s="30"/>
    </row>
    <row r="126" spans="2:9">
      <c r="B126" s="70"/>
      <c r="C126" s="33">
        <v>38</v>
      </c>
      <c r="D126" s="13" t="s">
        <v>53</v>
      </c>
      <c r="E126" s="25">
        <f t="shared" si="6"/>
        <v>1</v>
      </c>
      <c r="F126" s="35"/>
      <c r="G126" s="35">
        <v>1</v>
      </c>
      <c r="H126" s="31"/>
      <c r="I126" s="30"/>
    </row>
    <row r="127" spans="2:9">
      <c r="B127" s="70"/>
      <c r="C127" s="33">
        <v>39</v>
      </c>
      <c r="D127" s="13" t="s">
        <v>53</v>
      </c>
      <c r="E127" s="25">
        <f t="shared" si="6"/>
        <v>0</v>
      </c>
      <c r="F127" s="35"/>
      <c r="G127" s="35"/>
      <c r="H127" s="31"/>
      <c r="I127" s="30"/>
    </row>
    <row r="128" spans="2:9">
      <c r="B128" s="70"/>
      <c r="C128" s="13">
        <v>40</v>
      </c>
      <c r="D128" s="13" t="s">
        <v>53</v>
      </c>
      <c r="E128" s="25">
        <f t="shared" si="6"/>
        <v>0</v>
      </c>
      <c r="F128" s="26"/>
      <c r="G128" s="26"/>
      <c r="H128" s="26"/>
      <c r="I128" s="33"/>
    </row>
    <row r="129" spans="2:9">
      <c r="B129" s="70"/>
      <c r="C129" s="13">
        <v>41</v>
      </c>
      <c r="D129" s="13" t="s">
        <v>53</v>
      </c>
      <c r="E129" s="25">
        <f t="shared" si="6"/>
        <v>1</v>
      </c>
      <c r="F129" s="26"/>
      <c r="G129" s="26"/>
      <c r="H129" s="26"/>
      <c r="I129" s="33">
        <v>1</v>
      </c>
    </row>
    <row r="130" spans="2:9">
      <c r="B130" s="70"/>
      <c r="C130" s="13">
        <v>42</v>
      </c>
      <c r="D130" s="13" t="s">
        <v>53</v>
      </c>
      <c r="E130" s="25">
        <f t="shared" si="6"/>
        <v>10</v>
      </c>
      <c r="F130" s="26">
        <v>1</v>
      </c>
      <c r="G130" s="26">
        <v>1</v>
      </c>
      <c r="H130" s="26">
        <v>6</v>
      </c>
      <c r="I130" s="33">
        <v>2</v>
      </c>
    </row>
    <row r="131" spans="2:9">
      <c r="B131" s="70"/>
      <c r="C131" s="13">
        <v>43</v>
      </c>
      <c r="D131" s="13" t="s">
        <v>53</v>
      </c>
      <c r="E131" s="25">
        <f t="shared" si="6"/>
        <v>7</v>
      </c>
      <c r="F131" s="26">
        <v>4</v>
      </c>
      <c r="G131" s="26">
        <v>1</v>
      </c>
      <c r="H131" s="26">
        <v>2</v>
      </c>
      <c r="I131" s="33"/>
    </row>
    <row r="132" spans="2:9">
      <c r="B132" s="70"/>
      <c r="C132" s="13">
        <v>44</v>
      </c>
      <c r="D132" s="13" t="s">
        <v>53</v>
      </c>
      <c r="E132" s="25">
        <f t="shared" si="6"/>
        <v>3</v>
      </c>
      <c r="F132" s="26"/>
      <c r="G132" s="26"/>
      <c r="H132" s="26">
        <v>1</v>
      </c>
      <c r="I132" s="33">
        <v>2</v>
      </c>
    </row>
    <row r="133" spans="2:9">
      <c r="B133" s="70"/>
      <c r="C133" s="13">
        <v>45</v>
      </c>
      <c r="D133" s="13" t="s">
        <v>53</v>
      </c>
      <c r="E133" s="25">
        <f t="shared" si="6"/>
        <v>3</v>
      </c>
      <c r="F133" s="26"/>
      <c r="G133" s="26">
        <v>1</v>
      </c>
      <c r="H133" s="26">
        <v>1</v>
      </c>
      <c r="I133" s="33">
        <v>1</v>
      </c>
    </row>
    <row r="134" spans="2:9">
      <c r="B134" s="70"/>
      <c r="C134" s="13">
        <v>47</v>
      </c>
      <c r="D134" s="13" t="s">
        <v>53</v>
      </c>
      <c r="E134" s="25">
        <f t="shared" si="6"/>
        <v>0</v>
      </c>
      <c r="F134" s="26"/>
      <c r="G134" s="26"/>
      <c r="H134" s="26"/>
      <c r="I134" s="33"/>
    </row>
    <row r="135" spans="2:9">
      <c r="B135" s="70"/>
      <c r="C135" s="24" t="s">
        <v>27</v>
      </c>
      <c r="D135" s="24" t="s">
        <v>53</v>
      </c>
      <c r="E135" s="28">
        <f>SUM(E125:E134)</f>
        <v>25</v>
      </c>
      <c r="F135" s="29">
        <f>SUM(F125:F134)</f>
        <v>5</v>
      </c>
      <c r="G135" s="29">
        <f>SUM(G125:G134)</f>
        <v>4</v>
      </c>
      <c r="H135" s="29">
        <f>SUM(H125:H134)</f>
        <v>10</v>
      </c>
      <c r="I135" s="29">
        <f>SUM(I125:I134)</f>
        <v>6</v>
      </c>
    </row>
    <row r="136" spans="2:9">
      <c r="B136" s="66" t="s">
        <v>58</v>
      </c>
      <c r="C136" s="30" t="s">
        <v>14</v>
      </c>
      <c r="D136" s="30" t="s">
        <v>45</v>
      </c>
      <c r="E136" s="25">
        <f>F136+G136+H136+I136</f>
        <v>1</v>
      </c>
      <c r="F136" s="30"/>
      <c r="G136" s="30"/>
      <c r="H136" s="30"/>
      <c r="I136" s="31">
        <v>1</v>
      </c>
    </row>
    <row r="137" spans="2:9">
      <c r="B137" s="67"/>
      <c r="C137" s="30" t="s">
        <v>16</v>
      </c>
      <c r="D137" s="30" t="s">
        <v>45</v>
      </c>
      <c r="E137" s="25">
        <f t="shared" si="6"/>
        <v>1</v>
      </c>
      <c r="F137" s="30"/>
      <c r="G137" s="30"/>
      <c r="H137" s="30"/>
      <c r="I137" s="31">
        <v>1</v>
      </c>
    </row>
    <row r="138" spans="2:9">
      <c r="B138" s="67"/>
      <c r="C138" s="30" t="s">
        <v>17</v>
      </c>
      <c r="D138" s="30" t="s">
        <v>45</v>
      </c>
      <c r="E138" s="25">
        <f t="shared" si="6"/>
        <v>2</v>
      </c>
      <c r="F138" s="31">
        <v>1</v>
      </c>
      <c r="G138" s="30"/>
      <c r="H138" s="30"/>
      <c r="I138" s="31">
        <v>1</v>
      </c>
    </row>
    <row r="139" spans="2:9">
      <c r="B139" s="67"/>
      <c r="C139" s="30" t="s">
        <v>46</v>
      </c>
      <c r="D139" s="30" t="s">
        <v>45</v>
      </c>
      <c r="E139" s="25">
        <f t="shared" si="6"/>
        <v>1</v>
      </c>
      <c r="F139" s="30"/>
      <c r="G139" s="30"/>
      <c r="H139" s="30"/>
      <c r="I139" s="31">
        <v>1</v>
      </c>
    </row>
    <row r="140" spans="2:9">
      <c r="B140" s="67"/>
      <c r="C140" s="30" t="s">
        <v>23</v>
      </c>
      <c r="D140" s="30" t="s">
        <v>45</v>
      </c>
      <c r="E140" s="25">
        <f t="shared" si="6"/>
        <v>1</v>
      </c>
      <c r="F140" s="30"/>
      <c r="G140" s="30"/>
      <c r="H140" s="30"/>
      <c r="I140" s="31">
        <v>1</v>
      </c>
    </row>
    <row r="141" spans="2:9">
      <c r="B141" s="68"/>
      <c r="C141" s="24" t="s">
        <v>27</v>
      </c>
      <c r="D141" s="32" t="s">
        <v>45</v>
      </c>
      <c r="E141" s="28">
        <f>SUM(E136:E140)</f>
        <v>6</v>
      </c>
      <c r="F141" s="29">
        <f>F136+F137+F138+F139+F140</f>
        <v>1</v>
      </c>
      <c r="G141" s="29">
        <f>G136+G137+G138+G139+G140</f>
        <v>0</v>
      </c>
      <c r="H141" s="29">
        <f>H136+H137+H138+H139+H140</f>
        <v>0</v>
      </c>
      <c r="I141" s="29">
        <f>I136+I137+I138+I139+I140</f>
        <v>5</v>
      </c>
    </row>
    <row r="142" spans="2:9">
      <c r="B142" s="71" t="s">
        <v>59</v>
      </c>
      <c r="C142" s="30" t="s">
        <v>60</v>
      </c>
      <c r="D142" s="30" t="s">
        <v>45</v>
      </c>
      <c r="E142" s="25">
        <f t="shared" si="6"/>
        <v>3</v>
      </c>
      <c r="F142" s="31">
        <v>1</v>
      </c>
      <c r="G142" s="31"/>
      <c r="H142" s="31"/>
      <c r="I142" s="31">
        <v>2</v>
      </c>
    </row>
    <row r="143" spans="2:9">
      <c r="B143" s="72"/>
      <c r="C143" s="30" t="s">
        <v>33</v>
      </c>
      <c r="D143" s="30" t="s">
        <v>45</v>
      </c>
      <c r="E143" s="25">
        <f t="shared" si="6"/>
        <v>7</v>
      </c>
      <c r="F143" s="31"/>
      <c r="G143" s="31">
        <v>5</v>
      </c>
      <c r="H143" s="31"/>
      <c r="I143" s="31">
        <v>2</v>
      </c>
    </row>
    <row r="144" spans="2:9">
      <c r="B144" s="72"/>
      <c r="C144" s="30" t="s">
        <v>12</v>
      </c>
      <c r="D144" s="30" t="s">
        <v>45</v>
      </c>
      <c r="E144" s="25">
        <f t="shared" ref="E144:E209" si="7">F144+G144+H144+I144</f>
        <v>2</v>
      </c>
      <c r="F144" s="31"/>
      <c r="G144" s="31"/>
      <c r="H144" s="31">
        <v>1</v>
      </c>
      <c r="I144" s="31">
        <v>1</v>
      </c>
    </row>
    <row r="145" spans="2:9">
      <c r="B145" s="72"/>
      <c r="C145" s="30" t="s">
        <v>13</v>
      </c>
      <c r="D145" s="30" t="s">
        <v>45</v>
      </c>
      <c r="E145" s="25">
        <f t="shared" si="7"/>
        <v>2</v>
      </c>
      <c r="F145" s="31"/>
      <c r="G145" s="31">
        <v>1</v>
      </c>
      <c r="H145" s="31">
        <v>1</v>
      </c>
      <c r="I145" s="31"/>
    </row>
    <row r="146" spans="2:9">
      <c r="B146" s="72"/>
      <c r="C146" s="30" t="s">
        <v>49</v>
      </c>
      <c r="D146" s="30" t="s">
        <v>45</v>
      </c>
      <c r="E146" s="25">
        <f t="shared" si="7"/>
        <v>3</v>
      </c>
      <c r="F146" s="31">
        <v>1</v>
      </c>
      <c r="G146" s="31"/>
      <c r="H146" s="31"/>
      <c r="I146" s="31">
        <v>2</v>
      </c>
    </row>
    <row r="147" spans="2:9">
      <c r="B147" s="72"/>
      <c r="C147" s="30" t="s">
        <v>41</v>
      </c>
      <c r="D147" s="30" t="s">
        <v>45</v>
      </c>
      <c r="E147" s="25">
        <f t="shared" si="7"/>
        <v>5</v>
      </c>
      <c r="F147" s="31">
        <v>1</v>
      </c>
      <c r="G147" s="31">
        <v>4</v>
      </c>
      <c r="H147" s="31"/>
      <c r="I147" s="31"/>
    </row>
    <row r="148" spans="2:9">
      <c r="B148" s="72"/>
      <c r="C148" s="30" t="s">
        <v>42</v>
      </c>
      <c r="D148" s="30" t="s">
        <v>45</v>
      </c>
      <c r="E148" s="25">
        <f t="shared" si="7"/>
        <v>3</v>
      </c>
      <c r="F148" s="31"/>
      <c r="G148" s="31">
        <v>2</v>
      </c>
      <c r="H148" s="31"/>
      <c r="I148" s="31">
        <v>1</v>
      </c>
    </row>
    <row r="149" spans="2:9">
      <c r="B149" s="72"/>
      <c r="C149" s="30" t="s">
        <v>18</v>
      </c>
      <c r="D149" s="30" t="s">
        <v>45</v>
      </c>
      <c r="E149" s="25">
        <f t="shared" si="7"/>
        <v>1</v>
      </c>
      <c r="F149" s="31"/>
      <c r="G149" s="31"/>
      <c r="H149" s="31">
        <v>1</v>
      </c>
      <c r="I149" s="31"/>
    </row>
    <row r="150" spans="2:9">
      <c r="B150" s="72"/>
      <c r="C150" s="30" t="s">
        <v>61</v>
      </c>
      <c r="D150" s="30" t="s">
        <v>45</v>
      </c>
      <c r="E150" s="25">
        <f t="shared" si="7"/>
        <v>2</v>
      </c>
      <c r="F150" s="31"/>
      <c r="G150" s="31">
        <v>1</v>
      </c>
      <c r="H150" s="31"/>
      <c r="I150" s="31">
        <v>1</v>
      </c>
    </row>
    <row r="151" spans="2:9">
      <c r="B151" s="72"/>
      <c r="C151" s="30" t="s">
        <v>21</v>
      </c>
      <c r="D151" s="30" t="s">
        <v>45</v>
      </c>
      <c r="E151" s="25">
        <f t="shared" si="7"/>
        <v>1</v>
      </c>
      <c r="F151" s="31"/>
      <c r="G151" s="31"/>
      <c r="H151" s="31">
        <v>1</v>
      </c>
      <c r="I151" s="31"/>
    </row>
    <row r="152" spans="2:9">
      <c r="B152" s="72"/>
      <c r="C152" s="30" t="s">
        <v>62</v>
      </c>
      <c r="D152" s="30" t="s">
        <v>45</v>
      </c>
      <c r="E152" s="25">
        <f t="shared" si="7"/>
        <v>1</v>
      </c>
      <c r="F152" s="31"/>
      <c r="G152" s="31"/>
      <c r="H152" s="31"/>
      <c r="I152" s="31">
        <v>1</v>
      </c>
    </row>
    <row r="153" spans="2:9">
      <c r="B153" s="72"/>
      <c r="C153" s="24" t="s">
        <v>27</v>
      </c>
      <c r="D153" s="24" t="s">
        <v>45</v>
      </c>
      <c r="E153" s="28">
        <f>SUM(E142:E152)</f>
        <v>30</v>
      </c>
      <c r="F153" s="29">
        <f>SUM(F142:F152)</f>
        <v>3</v>
      </c>
      <c r="G153" s="29">
        <f>SUM(G142:G152)</f>
        <v>13</v>
      </c>
      <c r="H153" s="29">
        <f>SUM(H142:H152)</f>
        <v>4</v>
      </c>
      <c r="I153" s="29">
        <f>SUM(I142:I152)</f>
        <v>10</v>
      </c>
    </row>
    <row r="154" spans="2:9">
      <c r="B154" s="71" t="s">
        <v>63</v>
      </c>
      <c r="C154" s="36" t="s">
        <v>33</v>
      </c>
      <c r="D154" s="33" t="s">
        <v>45</v>
      </c>
      <c r="E154" s="25">
        <f t="shared" si="7"/>
        <v>5</v>
      </c>
      <c r="F154" s="26"/>
      <c r="G154" s="26">
        <v>4</v>
      </c>
      <c r="H154" s="26">
        <v>1</v>
      </c>
      <c r="I154" s="33"/>
    </row>
    <row r="155" spans="2:9">
      <c r="B155" s="72"/>
      <c r="C155" s="36" t="s">
        <v>12</v>
      </c>
      <c r="D155" s="33" t="s">
        <v>45</v>
      </c>
      <c r="E155" s="25">
        <f t="shared" si="7"/>
        <v>8</v>
      </c>
      <c r="F155" s="26">
        <v>1</v>
      </c>
      <c r="G155" s="26">
        <v>2</v>
      </c>
      <c r="H155" s="26">
        <v>4</v>
      </c>
      <c r="I155" s="33">
        <v>1</v>
      </c>
    </row>
    <row r="156" spans="2:9">
      <c r="B156" s="72"/>
      <c r="C156" s="37" t="s">
        <v>13</v>
      </c>
      <c r="D156" s="33" t="s">
        <v>45</v>
      </c>
      <c r="E156" s="25">
        <f t="shared" si="7"/>
        <v>1</v>
      </c>
      <c r="F156" s="26"/>
      <c r="G156" s="26">
        <v>1</v>
      </c>
      <c r="H156" s="26"/>
      <c r="I156" s="33"/>
    </row>
    <row r="157" spans="2:9">
      <c r="B157" s="72"/>
      <c r="C157" s="36" t="s">
        <v>14</v>
      </c>
      <c r="D157" s="33" t="s">
        <v>45</v>
      </c>
      <c r="E157" s="25">
        <f t="shared" si="7"/>
        <v>26</v>
      </c>
      <c r="F157" s="26">
        <v>1</v>
      </c>
      <c r="G157" s="26">
        <v>13</v>
      </c>
      <c r="H157" s="26">
        <v>7</v>
      </c>
      <c r="I157" s="33">
        <v>5</v>
      </c>
    </row>
    <row r="158" spans="2:9">
      <c r="B158" s="72"/>
      <c r="C158" s="36" t="s">
        <v>15</v>
      </c>
      <c r="D158" s="33" t="s">
        <v>45</v>
      </c>
      <c r="E158" s="25">
        <f t="shared" si="7"/>
        <v>2</v>
      </c>
      <c r="F158" s="26"/>
      <c r="G158" s="26"/>
      <c r="H158" s="26"/>
      <c r="I158" s="33">
        <v>2</v>
      </c>
    </row>
    <row r="159" spans="2:9">
      <c r="B159" s="72"/>
      <c r="C159" s="36" t="s">
        <v>64</v>
      </c>
      <c r="D159" s="33" t="s">
        <v>45</v>
      </c>
      <c r="E159" s="25">
        <f t="shared" si="7"/>
        <v>21</v>
      </c>
      <c r="F159" s="26">
        <v>2</v>
      </c>
      <c r="G159" s="26">
        <v>4</v>
      </c>
      <c r="H159" s="26">
        <v>4</v>
      </c>
      <c r="I159" s="33">
        <v>11</v>
      </c>
    </row>
    <row r="160" spans="2:9">
      <c r="B160" s="72"/>
      <c r="C160" s="36" t="s">
        <v>65</v>
      </c>
      <c r="D160" s="33" t="s">
        <v>45</v>
      </c>
      <c r="E160" s="25">
        <f t="shared" si="7"/>
        <v>10</v>
      </c>
      <c r="F160" s="27">
        <v>1</v>
      </c>
      <c r="G160" s="27">
        <v>2</v>
      </c>
      <c r="H160" s="27">
        <v>4</v>
      </c>
      <c r="I160" s="33">
        <v>3</v>
      </c>
    </row>
    <row r="161" spans="2:9">
      <c r="B161" s="72"/>
      <c r="C161" s="36" t="s">
        <v>50</v>
      </c>
      <c r="D161" s="33" t="s">
        <v>45</v>
      </c>
      <c r="E161" s="25">
        <f t="shared" si="7"/>
        <v>1</v>
      </c>
      <c r="F161" s="27"/>
      <c r="G161" s="27"/>
      <c r="H161" s="27">
        <v>1</v>
      </c>
      <c r="I161" s="38"/>
    </row>
    <row r="162" spans="2:9">
      <c r="B162" s="72"/>
      <c r="C162" s="39" t="s">
        <v>19</v>
      </c>
      <c r="D162" s="33" t="s">
        <v>45</v>
      </c>
      <c r="E162" s="25">
        <f t="shared" si="7"/>
        <v>12</v>
      </c>
      <c r="F162" s="26"/>
      <c r="G162" s="26">
        <v>5</v>
      </c>
      <c r="H162" s="26">
        <v>1</v>
      </c>
      <c r="I162" s="33">
        <v>6</v>
      </c>
    </row>
    <row r="163" spans="2:9">
      <c r="B163" s="72"/>
      <c r="C163" s="39" t="s">
        <v>66</v>
      </c>
      <c r="D163" s="33" t="s">
        <v>45</v>
      </c>
      <c r="E163" s="25">
        <f t="shared" si="7"/>
        <v>6</v>
      </c>
      <c r="F163" s="26">
        <v>2</v>
      </c>
      <c r="G163" s="26">
        <v>2</v>
      </c>
      <c r="H163" s="26">
        <v>1</v>
      </c>
      <c r="I163" s="33">
        <v>1</v>
      </c>
    </row>
    <row r="164" spans="2:9">
      <c r="B164" s="72"/>
      <c r="C164" s="39" t="s">
        <v>29</v>
      </c>
      <c r="D164" s="33" t="s">
        <v>45</v>
      </c>
      <c r="E164" s="25">
        <f t="shared" si="7"/>
        <v>1</v>
      </c>
      <c r="F164" s="26"/>
      <c r="G164" s="26"/>
      <c r="H164" s="26"/>
      <c r="I164" s="33">
        <v>1</v>
      </c>
    </row>
    <row r="165" spans="2:9">
      <c r="B165" s="72"/>
      <c r="C165" s="39" t="s">
        <v>22</v>
      </c>
      <c r="D165" s="33" t="s">
        <v>45</v>
      </c>
      <c r="E165" s="25">
        <f t="shared" si="7"/>
        <v>1</v>
      </c>
      <c r="F165" s="26"/>
      <c r="G165" s="26"/>
      <c r="H165" s="26"/>
      <c r="I165" s="33">
        <v>1</v>
      </c>
    </row>
    <row r="166" spans="2:9">
      <c r="B166" s="72"/>
      <c r="C166" s="39" t="s">
        <v>67</v>
      </c>
      <c r="D166" s="33" t="s">
        <v>45</v>
      </c>
      <c r="E166" s="25">
        <f t="shared" si="7"/>
        <v>7</v>
      </c>
      <c r="F166" s="26">
        <v>1</v>
      </c>
      <c r="G166" s="26">
        <v>3</v>
      </c>
      <c r="H166" s="26"/>
      <c r="I166" s="33">
        <v>3</v>
      </c>
    </row>
    <row r="167" spans="2:9">
      <c r="B167" s="72"/>
      <c r="C167" s="39" t="s">
        <v>24</v>
      </c>
      <c r="D167" s="33" t="s">
        <v>45</v>
      </c>
      <c r="E167" s="25">
        <f t="shared" si="7"/>
        <v>1</v>
      </c>
      <c r="F167" s="26"/>
      <c r="G167" s="26">
        <v>1</v>
      </c>
      <c r="H167" s="26"/>
      <c r="I167" s="33"/>
    </row>
    <row r="168" spans="2:9">
      <c r="B168" s="72"/>
      <c r="C168" s="39" t="s">
        <v>25</v>
      </c>
      <c r="D168" s="33" t="s">
        <v>45</v>
      </c>
      <c r="E168" s="25">
        <f t="shared" si="7"/>
        <v>1</v>
      </c>
      <c r="F168" s="26"/>
      <c r="G168" s="26">
        <v>1</v>
      </c>
      <c r="H168" s="26"/>
      <c r="I168" s="33"/>
    </row>
    <row r="169" spans="2:9">
      <c r="B169" s="72"/>
      <c r="C169" s="39" t="s">
        <v>26</v>
      </c>
      <c r="D169" s="33" t="s">
        <v>45</v>
      </c>
      <c r="E169" s="25">
        <f t="shared" si="7"/>
        <v>1</v>
      </c>
      <c r="F169" s="26"/>
      <c r="G169" s="26">
        <v>1</v>
      </c>
      <c r="H169" s="26"/>
      <c r="I169" s="33"/>
    </row>
    <row r="170" spans="2:9">
      <c r="B170" s="72"/>
      <c r="C170" s="24" t="s">
        <v>27</v>
      </c>
      <c r="D170" s="24" t="s">
        <v>45</v>
      </c>
      <c r="E170" s="28">
        <f>SUM(E154:E169)</f>
        <v>104</v>
      </c>
      <c r="F170" s="29">
        <f>SUM(F154:F167)</f>
        <v>8</v>
      </c>
      <c r="G170" s="29">
        <f>SUM(G154:G169)</f>
        <v>39</v>
      </c>
      <c r="H170" s="29">
        <f>SUM(H154:H166)</f>
        <v>23</v>
      </c>
      <c r="I170" s="29">
        <f>SUM(I154:I166)</f>
        <v>34</v>
      </c>
    </row>
    <row r="171" spans="2:9">
      <c r="B171" s="70" t="s">
        <v>68</v>
      </c>
      <c r="C171" s="33" t="s">
        <v>33</v>
      </c>
      <c r="D171" s="33" t="s">
        <v>45</v>
      </c>
      <c r="E171" s="25">
        <f t="shared" si="7"/>
        <v>0</v>
      </c>
      <c r="F171" s="26"/>
      <c r="G171" s="26"/>
      <c r="H171" s="26"/>
      <c r="I171" s="33"/>
    </row>
    <row r="172" spans="2:9">
      <c r="B172" s="70"/>
      <c r="C172" s="33" t="s">
        <v>14</v>
      </c>
      <c r="D172" s="33" t="s">
        <v>45</v>
      </c>
      <c r="E172" s="25">
        <f t="shared" si="7"/>
        <v>3</v>
      </c>
      <c r="F172" s="26"/>
      <c r="G172" s="26"/>
      <c r="H172" s="26">
        <v>2</v>
      </c>
      <c r="I172" s="33">
        <v>1</v>
      </c>
    </row>
    <row r="173" spans="2:9">
      <c r="B173" s="73"/>
      <c r="C173" s="13" t="s">
        <v>46</v>
      </c>
      <c r="D173" s="33" t="s">
        <v>45</v>
      </c>
      <c r="E173" s="25">
        <f t="shared" si="7"/>
        <v>1</v>
      </c>
      <c r="F173" s="26"/>
      <c r="G173" s="26"/>
      <c r="H173" s="26"/>
      <c r="I173" s="33">
        <v>1</v>
      </c>
    </row>
    <row r="174" spans="2:9">
      <c r="B174" s="73"/>
      <c r="C174" s="24" t="s">
        <v>27</v>
      </c>
      <c r="D174" s="24" t="s">
        <v>45</v>
      </c>
      <c r="E174" s="28">
        <f>SUM(E171:E173)</f>
        <v>4</v>
      </c>
      <c r="F174" s="29">
        <f>SUM(F171:F173)</f>
        <v>0</v>
      </c>
      <c r="G174" s="29">
        <f>SUM(G171:G173)</f>
        <v>0</v>
      </c>
      <c r="H174" s="29">
        <f>SUM(H171:H173)</f>
        <v>2</v>
      </c>
      <c r="I174" s="29">
        <f>SUM(I171:I173)</f>
        <v>2</v>
      </c>
    </row>
    <row r="175" spans="2:9">
      <c r="B175" s="74" t="s">
        <v>69</v>
      </c>
      <c r="C175" s="31" t="s">
        <v>14</v>
      </c>
      <c r="D175" s="31" t="s">
        <v>45</v>
      </c>
      <c r="E175" s="25">
        <f t="shared" si="7"/>
        <v>1</v>
      </c>
      <c r="F175" s="31"/>
      <c r="G175" s="31">
        <v>1</v>
      </c>
      <c r="H175" s="31"/>
      <c r="I175" s="31"/>
    </row>
    <row r="176" spans="2:9">
      <c r="B176" s="75"/>
      <c r="C176" s="33" t="s">
        <v>15</v>
      </c>
      <c r="D176" s="33" t="s">
        <v>45</v>
      </c>
      <c r="E176" s="25">
        <f t="shared" si="7"/>
        <v>1</v>
      </c>
      <c r="F176" s="26"/>
      <c r="G176" s="26">
        <v>1</v>
      </c>
      <c r="H176" s="26"/>
      <c r="I176" s="33"/>
    </row>
    <row r="177" spans="2:9">
      <c r="B177" s="75"/>
      <c r="C177" s="13" t="s">
        <v>42</v>
      </c>
      <c r="D177" s="33" t="s">
        <v>45</v>
      </c>
      <c r="E177" s="25">
        <f t="shared" si="7"/>
        <v>3</v>
      </c>
      <c r="F177" s="26">
        <v>1</v>
      </c>
      <c r="G177" s="26"/>
      <c r="H177" s="26"/>
      <c r="I177" s="33">
        <v>2</v>
      </c>
    </row>
    <row r="178" spans="2:9">
      <c r="B178" s="75"/>
      <c r="C178" s="13" t="s">
        <v>70</v>
      </c>
      <c r="D178" s="33" t="s">
        <v>45</v>
      </c>
      <c r="E178" s="25">
        <f t="shared" si="7"/>
        <v>1</v>
      </c>
      <c r="F178" s="26">
        <v>1</v>
      </c>
      <c r="G178" s="26"/>
      <c r="H178" s="26"/>
      <c r="I178" s="33"/>
    </row>
    <row r="179" spans="2:9">
      <c r="B179" s="75"/>
      <c r="C179" s="13" t="s">
        <v>18</v>
      </c>
      <c r="D179" s="33" t="s">
        <v>45</v>
      </c>
      <c r="E179" s="25">
        <f t="shared" si="7"/>
        <v>1</v>
      </c>
      <c r="F179" s="26"/>
      <c r="G179" s="26">
        <v>1</v>
      </c>
      <c r="H179" s="26"/>
      <c r="I179" s="33"/>
    </row>
    <row r="180" spans="2:9">
      <c r="B180" s="76"/>
      <c r="C180" s="24" t="s">
        <v>27</v>
      </c>
      <c r="D180" s="24" t="s">
        <v>45</v>
      </c>
      <c r="E180" s="28">
        <f>SUM(E175:E179)</f>
        <v>7</v>
      </c>
      <c r="F180" s="29">
        <f>SUM(F176:F178)</f>
        <v>2</v>
      </c>
      <c r="G180" s="29">
        <f>SUM(G175:G179)</f>
        <v>3</v>
      </c>
      <c r="H180" s="29">
        <f>SUM(H176:H178)</f>
        <v>0</v>
      </c>
      <c r="I180" s="29">
        <f>SUM(I176:I178)</f>
        <v>2</v>
      </c>
    </row>
    <row r="181" spans="2:9">
      <c r="B181" s="66" t="s">
        <v>71</v>
      </c>
      <c r="C181" s="13" t="s">
        <v>14</v>
      </c>
      <c r="D181" s="13" t="s">
        <v>11</v>
      </c>
      <c r="E181" s="25">
        <f t="shared" si="7"/>
        <v>1</v>
      </c>
      <c r="F181" s="26"/>
      <c r="G181" s="26"/>
      <c r="H181" s="26">
        <v>1</v>
      </c>
      <c r="I181" s="33"/>
    </row>
    <row r="182" spans="2:9">
      <c r="B182" s="68"/>
      <c r="C182" s="24" t="s">
        <v>27</v>
      </c>
      <c r="D182" s="24" t="s">
        <v>11</v>
      </c>
      <c r="E182" s="28">
        <f>SUM(E181)</f>
        <v>1</v>
      </c>
      <c r="F182" s="29"/>
      <c r="G182" s="29"/>
      <c r="H182" s="29">
        <v>1</v>
      </c>
      <c r="I182" s="29"/>
    </row>
    <row r="183" spans="2:9">
      <c r="B183" s="66" t="s">
        <v>72</v>
      </c>
      <c r="C183" s="30">
        <v>56</v>
      </c>
      <c r="D183" s="30"/>
      <c r="E183" s="25">
        <f t="shared" si="7"/>
        <v>1</v>
      </c>
      <c r="F183" s="30"/>
      <c r="G183" s="30"/>
      <c r="H183" s="30"/>
      <c r="I183" s="31">
        <v>1</v>
      </c>
    </row>
    <row r="184" spans="2:9">
      <c r="B184" s="68"/>
      <c r="C184" s="24" t="s">
        <v>27</v>
      </c>
      <c r="D184" s="24" t="s">
        <v>11</v>
      </c>
      <c r="E184" s="28">
        <f>SUM(E183)</f>
        <v>1</v>
      </c>
      <c r="F184" s="29"/>
      <c r="G184" s="29"/>
      <c r="H184" s="29"/>
      <c r="I184" s="29">
        <v>1</v>
      </c>
    </row>
    <row r="185" spans="2:9">
      <c r="B185" s="77" t="s">
        <v>73</v>
      </c>
      <c r="C185" s="13">
        <v>41</v>
      </c>
      <c r="D185" s="13" t="s">
        <v>53</v>
      </c>
      <c r="E185" s="25">
        <f t="shared" si="7"/>
        <v>1</v>
      </c>
      <c r="F185" s="26"/>
      <c r="G185" s="26"/>
      <c r="H185" s="26">
        <v>1</v>
      </c>
      <c r="I185" s="33"/>
    </row>
    <row r="186" spans="2:9">
      <c r="B186" s="72"/>
      <c r="C186" s="24" t="s">
        <v>27</v>
      </c>
      <c r="D186" s="24" t="s">
        <v>53</v>
      </c>
      <c r="E186" s="28">
        <f>SUM(E185)</f>
        <v>1</v>
      </c>
      <c r="F186" s="34"/>
      <c r="G186" s="34"/>
      <c r="H186" s="29">
        <v>1</v>
      </c>
      <c r="I186" s="34"/>
    </row>
    <row r="187" spans="2:9">
      <c r="B187" s="66" t="s">
        <v>74</v>
      </c>
      <c r="C187" s="13">
        <v>56</v>
      </c>
      <c r="D187" s="13" t="s">
        <v>11</v>
      </c>
      <c r="E187" s="25">
        <f t="shared" si="7"/>
        <v>5</v>
      </c>
      <c r="F187" s="27">
        <v>0</v>
      </c>
      <c r="G187" s="27"/>
      <c r="H187" s="27"/>
      <c r="I187" s="13">
        <v>5</v>
      </c>
    </row>
    <row r="188" spans="2:9">
      <c r="B188" s="68"/>
      <c r="C188" s="24" t="s">
        <v>27</v>
      </c>
      <c r="D188" s="24" t="s">
        <v>11</v>
      </c>
      <c r="E188" s="28">
        <f>SUM(E187:E187)</f>
        <v>5</v>
      </c>
      <c r="F188" s="29">
        <f>SUM(F187:F187)</f>
        <v>0</v>
      </c>
      <c r="G188" s="29">
        <f>SUM(G187:G187)</f>
        <v>0</v>
      </c>
      <c r="H188" s="29">
        <f>SUM(H187:H187)</f>
        <v>0</v>
      </c>
      <c r="I188" s="40">
        <f>SUM(I187:I187)</f>
        <v>5</v>
      </c>
    </row>
    <row r="189" spans="2:9">
      <c r="B189" s="70" t="s">
        <v>75</v>
      </c>
      <c r="C189" s="33" t="s">
        <v>33</v>
      </c>
      <c r="D189" s="33" t="s">
        <v>11</v>
      </c>
      <c r="E189" s="25">
        <f t="shared" si="7"/>
        <v>4</v>
      </c>
      <c r="F189" s="26">
        <v>1</v>
      </c>
      <c r="G189" s="31">
        <v>1</v>
      </c>
      <c r="H189" s="44"/>
      <c r="I189" s="13">
        <v>2</v>
      </c>
    </row>
    <row r="190" spans="2:9">
      <c r="B190" s="70"/>
      <c r="C190" s="33" t="s">
        <v>13</v>
      </c>
      <c r="D190" s="33" t="s">
        <v>11</v>
      </c>
      <c r="E190" s="25">
        <f t="shared" si="7"/>
        <v>1</v>
      </c>
      <c r="F190" s="26"/>
      <c r="G190" s="31"/>
      <c r="H190" s="44">
        <v>1</v>
      </c>
      <c r="I190" s="13"/>
    </row>
    <row r="191" spans="2:9">
      <c r="B191" s="70"/>
      <c r="C191" s="33" t="s">
        <v>49</v>
      </c>
      <c r="D191" s="33"/>
      <c r="E191" s="25">
        <f t="shared" si="7"/>
        <v>2</v>
      </c>
      <c r="F191" s="26">
        <v>2</v>
      </c>
      <c r="G191" s="31"/>
      <c r="H191" s="44"/>
      <c r="I191" s="13"/>
    </row>
    <row r="192" spans="2:9">
      <c r="B192" s="70"/>
      <c r="C192" s="33" t="s">
        <v>16</v>
      </c>
      <c r="D192" s="33" t="s">
        <v>11</v>
      </c>
      <c r="E192" s="25">
        <f t="shared" si="7"/>
        <v>1</v>
      </c>
      <c r="F192" s="26"/>
      <c r="G192" s="31"/>
      <c r="H192" s="44">
        <v>1</v>
      </c>
      <c r="I192" s="13"/>
    </row>
    <row r="193" spans="2:9">
      <c r="B193" s="70"/>
      <c r="C193" s="33" t="s">
        <v>21</v>
      </c>
      <c r="D193" s="33" t="s">
        <v>11</v>
      </c>
      <c r="E193" s="25">
        <f t="shared" si="7"/>
        <v>1</v>
      </c>
      <c r="F193" s="26"/>
      <c r="G193" s="31"/>
      <c r="H193" s="44">
        <v>1</v>
      </c>
      <c r="I193" s="13"/>
    </row>
    <row r="194" spans="2:9">
      <c r="B194" s="70"/>
      <c r="C194" s="33" t="s">
        <v>62</v>
      </c>
      <c r="D194" s="33" t="s">
        <v>11</v>
      </c>
      <c r="E194" s="25">
        <f t="shared" si="7"/>
        <v>1</v>
      </c>
      <c r="F194" s="26"/>
      <c r="G194" s="31">
        <v>1</v>
      </c>
      <c r="H194" s="44"/>
      <c r="I194" s="13"/>
    </row>
    <row r="195" spans="2:9">
      <c r="B195" s="70"/>
      <c r="C195" s="24" t="s">
        <v>27</v>
      </c>
      <c r="D195" s="24" t="s">
        <v>11</v>
      </c>
      <c r="E195" s="28">
        <f>SUM(E189:E194)</f>
        <v>10</v>
      </c>
      <c r="F195" s="29">
        <f>SUM(F189:F194)</f>
        <v>3</v>
      </c>
      <c r="G195" s="29">
        <f>SUM(G189:G194)</f>
        <v>2</v>
      </c>
      <c r="H195" s="40">
        <f>SUM(H189:H194)</f>
        <v>3</v>
      </c>
      <c r="I195" s="40">
        <f>SUM(I189:I194)</f>
        <v>2</v>
      </c>
    </row>
    <row r="196" spans="2:9">
      <c r="B196" s="70" t="s">
        <v>76</v>
      </c>
      <c r="C196" s="13" t="s">
        <v>33</v>
      </c>
      <c r="D196" s="41" t="s">
        <v>11</v>
      </c>
      <c r="E196" s="25">
        <f t="shared" si="7"/>
        <v>12</v>
      </c>
      <c r="F196" s="27">
        <v>5</v>
      </c>
      <c r="G196" s="27">
        <v>1</v>
      </c>
      <c r="H196" s="27">
        <v>5</v>
      </c>
      <c r="I196" s="13">
        <v>1</v>
      </c>
    </row>
    <row r="197" spans="2:9">
      <c r="B197" s="80"/>
      <c r="C197" s="13" t="s">
        <v>49</v>
      </c>
      <c r="D197" s="41" t="s">
        <v>11</v>
      </c>
      <c r="E197" s="25">
        <f t="shared" si="7"/>
        <v>2</v>
      </c>
      <c r="F197" s="27">
        <v>1</v>
      </c>
      <c r="G197" s="27"/>
      <c r="H197" s="27">
        <v>1</v>
      </c>
      <c r="I197" s="13"/>
    </row>
    <row r="198" spans="2:9">
      <c r="B198" s="80"/>
      <c r="C198" s="13" t="s">
        <v>41</v>
      </c>
      <c r="D198" s="13" t="s">
        <v>11</v>
      </c>
      <c r="E198" s="25">
        <f t="shared" si="7"/>
        <v>3</v>
      </c>
      <c r="F198" s="27">
        <v>1</v>
      </c>
      <c r="G198" s="27">
        <v>1</v>
      </c>
      <c r="H198" s="27"/>
      <c r="I198" s="13">
        <v>1</v>
      </c>
    </row>
    <row r="199" spans="2:9">
      <c r="B199" s="80"/>
      <c r="C199" s="13" t="s">
        <v>42</v>
      </c>
      <c r="D199" s="13" t="s">
        <v>11</v>
      </c>
      <c r="E199" s="25">
        <f t="shared" si="7"/>
        <v>2</v>
      </c>
      <c r="F199" s="27"/>
      <c r="G199" s="27"/>
      <c r="H199" s="27">
        <v>1</v>
      </c>
      <c r="I199" s="13">
        <v>1</v>
      </c>
    </row>
    <row r="200" spans="2:9">
      <c r="B200" s="80"/>
      <c r="C200" s="13" t="s">
        <v>18</v>
      </c>
      <c r="D200" s="13" t="s">
        <v>11</v>
      </c>
      <c r="E200" s="25">
        <f t="shared" si="7"/>
        <v>2</v>
      </c>
      <c r="F200" s="27">
        <v>1</v>
      </c>
      <c r="G200" s="27"/>
      <c r="H200" s="27">
        <v>1</v>
      </c>
      <c r="I200" s="13"/>
    </row>
    <row r="201" spans="2:9">
      <c r="B201" s="80"/>
      <c r="C201" s="13" t="s">
        <v>61</v>
      </c>
      <c r="D201" s="13" t="s">
        <v>11</v>
      </c>
      <c r="E201" s="25">
        <f t="shared" si="7"/>
        <v>0</v>
      </c>
      <c r="F201" s="27"/>
      <c r="G201" s="27"/>
      <c r="H201" s="27"/>
      <c r="I201" s="13"/>
    </row>
    <row r="202" spans="2:9">
      <c r="B202" s="80"/>
      <c r="C202" s="24" t="s">
        <v>27</v>
      </c>
      <c r="D202" s="42" t="s">
        <v>11</v>
      </c>
      <c r="E202" s="28">
        <f>SUM(E196:E201)</f>
        <v>21</v>
      </c>
      <c r="F202" s="29">
        <f>SUM(F196:F201)</f>
        <v>8</v>
      </c>
      <c r="G202" s="29">
        <f>SUM(G196:G201)</f>
        <v>2</v>
      </c>
      <c r="H202" s="29">
        <f>SUM(H196:H201)</f>
        <v>8</v>
      </c>
      <c r="I202" s="29">
        <f>SUM(I196:I201)</f>
        <v>3</v>
      </c>
    </row>
    <row r="203" spans="2:9">
      <c r="B203" s="81" t="s">
        <v>77</v>
      </c>
      <c r="C203" s="31" t="s">
        <v>33</v>
      </c>
      <c r="D203" s="31" t="s">
        <v>11</v>
      </c>
      <c r="E203" s="25">
        <f t="shared" si="7"/>
        <v>2</v>
      </c>
      <c r="F203" s="31">
        <v>2</v>
      </c>
      <c r="G203" s="30"/>
      <c r="H203" s="30"/>
      <c r="I203" s="30"/>
    </row>
    <row r="204" spans="2:9">
      <c r="B204" s="82"/>
      <c r="C204" s="24" t="s">
        <v>27</v>
      </c>
      <c r="D204" s="42" t="s">
        <v>11</v>
      </c>
      <c r="E204" s="28">
        <f>SUM(E203)</f>
        <v>2</v>
      </c>
      <c r="F204" s="29">
        <f>F203</f>
        <v>2</v>
      </c>
      <c r="G204" s="29">
        <f t="shared" ref="G204:I204" si="8">G203</f>
        <v>0</v>
      </c>
      <c r="H204" s="29">
        <f t="shared" si="8"/>
        <v>0</v>
      </c>
      <c r="I204" s="29">
        <f t="shared" si="8"/>
        <v>0</v>
      </c>
    </row>
    <row r="205" spans="2:9">
      <c r="B205" s="70" t="s">
        <v>78</v>
      </c>
      <c r="C205" s="33" t="s">
        <v>33</v>
      </c>
      <c r="D205" s="33" t="s">
        <v>11</v>
      </c>
      <c r="E205" s="25">
        <f t="shared" si="7"/>
        <v>2</v>
      </c>
      <c r="F205" s="26">
        <v>1</v>
      </c>
      <c r="G205" s="26"/>
      <c r="H205" s="26">
        <v>1</v>
      </c>
      <c r="I205" s="33"/>
    </row>
    <row r="206" spans="2:9">
      <c r="B206" s="70"/>
      <c r="C206" s="33" t="s">
        <v>13</v>
      </c>
      <c r="D206" s="33" t="s">
        <v>11</v>
      </c>
      <c r="E206" s="25">
        <f t="shared" si="7"/>
        <v>6</v>
      </c>
      <c r="F206" s="26">
        <v>2</v>
      </c>
      <c r="G206" s="26">
        <v>3</v>
      </c>
      <c r="H206" s="26"/>
      <c r="I206" s="33">
        <v>1</v>
      </c>
    </row>
    <row r="207" spans="2:9">
      <c r="B207" s="70"/>
      <c r="C207" s="24" t="s">
        <v>27</v>
      </c>
      <c r="D207" s="42" t="s">
        <v>11</v>
      </c>
      <c r="E207" s="28">
        <f>SUM(E205:E206)</f>
        <v>8</v>
      </c>
      <c r="F207" s="29">
        <f>SUM(F205:F206)</f>
        <v>3</v>
      </c>
      <c r="G207" s="29">
        <f>SUM(G205:G206)</f>
        <v>3</v>
      </c>
      <c r="H207" s="29">
        <f>SUM(H205:H206)</f>
        <v>1</v>
      </c>
      <c r="I207" s="29">
        <f>SUM(I205:I206)</f>
        <v>1</v>
      </c>
    </row>
    <row r="208" spans="2:9">
      <c r="B208" s="70" t="s">
        <v>79</v>
      </c>
      <c r="C208" s="13" t="s">
        <v>33</v>
      </c>
      <c r="D208" s="13" t="s">
        <v>11</v>
      </c>
      <c r="E208" s="25">
        <f t="shared" si="7"/>
        <v>10</v>
      </c>
      <c r="F208" s="31">
        <v>2</v>
      </c>
      <c r="G208" s="31">
        <v>4</v>
      </c>
      <c r="H208" s="31"/>
      <c r="I208" s="31">
        <v>4</v>
      </c>
    </row>
    <row r="209" spans="2:9">
      <c r="B209" s="70"/>
      <c r="C209" s="13" t="s">
        <v>13</v>
      </c>
      <c r="D209" s="13" t="s">
        <v>11</v>
      </c>
      <c r="E209" s="25">
        <f t="shared" si="7"/>
        <v>2</v>
      </c>
      <c r="F209" s="31">
        <v>1</v>
      </c>
      <c r="G209" s="31"/>
      <c r="H209" s="31">
        <v>1</v>
      </c>
      <c r="I209" s="31"/>
    </row>
    <row r="210" spans="2:9">
      <c r="B210" s="70"/>
      <c r="C210" s="13" t="s">
        <v>49</v>
      </c>
      <c r="D210" s="13" t="s">
        <v>11</v>
      </c>
      <c r="E210" s="25">
        <f t="shared" ref="E210:E275" si="9">F210+G210+H210+I210</f>
        <v>11</v>
      </c>
      <c r="F210" s="31"/>
      <c r="G210" s="31">
        <v>7</v>
      </c>
      <c r="H210" s="31"/>
      <c r="I210" s="31">
        <v>4</v>
      </c>
    </row>
    <row r="211" spans="2:9">
      <c r="B211" s="70"/>
      <c r="C211" s="13" t="s">
        <v>80</v>
      </c>
      <c r="D211" s="13" t="s">
        <v>11</v>
      </c>
      <c r="E211" s="25">
        <f t="shared" si="9"/>
        <v>2</v>
      </c>
      <c r="F211" s="31"/>
      <c r="G211" s="31">
        <v>1</v>
      </c>
      <c r="H211" s="31"/>
      <c r="I211" s="31">
        <v>1</v>
      </c>
    </row>
    <row r="212" spans="2:9">
      <c r="B212" s="70"/>
      <c r="C212" s="13" t="s">
        <v>42</v>
      </c>
      <c r="D212" s="13" t="s">
        <v>11</v>
      </c>
      <c r="E212" s="25">
        <f t="shared" si="9"/>
        <v>6</v>
      </c>
      <c r="F212" s="31"/>
      <c r="G212" s="31">
        <v>3</v>
      </c>
      <c r="H212" s="31">
        <v>1</v>
      </c>
      <c r="I212" s="31">
        <v>2</v>
      </c>
    </row>
    <row r="213" spans="2:9">
      <c r="B213" s="70"/>
      <c r="C213" s="13" t="s">
        <v>17</v>
      </c>
      <c r="D213" s="13" t="s">
        <v>11</v>
      </c>
      <c r="E213" s="25">
        <f t="shared" si="9"/>
        <v>1</v>
      </c>
      <c r="F213" s="31"/>
      <c r="G213" s="31">
        <v>1</v>
      </c>
      <c r="H213" s="31"/>
      <c r="I213" s="31"/>
    </row>
    <row r="214" spans="2:9">
      <c r="B214" s="70"/>
      <c r="C214" s="13" t="s">
        <v>46</v>
      </c>
      <c r="D214" s="13" t="s">
        <v>11</v>
      </c>
      <c r="E214" s="25">
        <f t="shared" si="9"/>
        <v>1</v>
      </c>
      <c r="F214" s="31"/>
      <c r="G214" s="31">
        <v>1</v>
      </c>
      <c r="H214" s="31"/>
      <c r="I214" s="31"/>
    </row>
    <row r="215" spans="2:9">
      <c r="B215" s="70"/>
      <c r="C215" s="13" t="s">
        <v>81</v>
      </c>
      <c r="D215" s="13" t="s">
        <v>11</v>
      </c>
      <c r="E215" s="25">
        <f t="shared" si="9"/>
        <v>1</v>
      </c>
      <c r="F215" s="31"/>
      <c r="G215" s="31"/>
      <c r="H215" s="31">
        <v>1</v>
      </c>
      <c r="I215" s="31"/>
    </row>
    <row r="216" spans="2:9">
      <c r="B216" s="70"/>
      <c r="C216" s="13" t="s">
        <v>82</v>
      </c>
      <c r="D216" s="13" t="s">
        <v>11</v>
      </c>
      <c r="E216" s="25">
        <f t="shared" si="9"/>
        <v>3</v>
      </c>
      <c r="F216" s="31">
        <v>1</v>
      </c>
      <c r="G216" s="31">
        <v>1</v>
      </c>
      <c r="H216" s="31"/>
      <c r="I216" s="31">
        <v>1</v>
      </c>
    </row>
    <row r="217" spans="2:9">
      <c r="B217" s="70"/>
      <c r="C217" s="13" t="s">
        <v>23</v>
      </c>
      <c r="D217" s="13" t="s">
        <v>11</v>
      </c>
      <c r="E217" s="25">
        <f t="shared" si="9"/>
        <v>1</v>
      </c>
      <c r="F217" s="31"/>
      <c r="G217" s="31">
        <v>1</v>
      </c>
      <c r="H217" s="31"/>
      <c r="I217" s="31"/>
    </row>
    <row r="218" spans="2:9">
      <c r="B218" s="70"/>
      <c r="C218" s="24" t="s">
        <v>27</v>
      </c>
      <c r="D218" s="43" t="s">
        <v>11</v>
      </c>
      <c r="E218" s="28">
        <f>SUM(E208:E217)</f>
        <v>38</v>
      </c>
      <c r="F218" s="29">
        <f>SUM(F208:F216)</f>
        <v>4</v>
      </c>
      <c r="G218" s="29">
        <f>SUM(G208:G217)</f>
        <v>19</v>
      </c>
      <c r="H218" s="29">
        <f>SUM(H208:H216)</f>
        <v>3</v>
      </c>
      <c r="I218" s="29">
        <f>SUM(I208:I216)</f>
        <v>12</v>
      </c>
    </row>
    <row r="219" spans="2:9">
      <c r="B219" s="70" t="s">
        <v>83</v>
      </c>
      <c r="C219" s="13" t="s">
        <v>33</v>
      </c>
      <c r="D219" s="13" t="s">
        <v>11</v>
      </c>
      <c r="E219" s="25">
        <f t="shared" si="9"/>
        <v>6</v>
      </c>
      <c r="F219" s="27">
        <v>1</v>
      </c>
      <c r="G219" s="27">
        <v>1</v>
      </c>
      <c r="H219" s="27">
        <v>3</v>
      </c>
      <c r="I219" s="27">
        <v>1</v>
      </c>
    </row>
    <row r="220" spans="2:9">
      <c r="B220" s="70"/>
      <c r="C220" s="13" t="s">
        <v>84</v>
      </c>
      <c r="D220" s="13" t="s">
        <v>11</v>
      </c>
      <c r="E220" s="25">
        <f t="shared" si="9"/>
        <v>1</v>
      </c>
      <c r="F220" s="27">
        <v>1</v>
      </c>
      <c r="G220" s="27"/>
      <c r="H220" s="27"/>
      <c r="I220" s="27"/>
    </row>
    <row r="221" spans="2:9">
      <c r="B221" s="70"/>
      <c r="C221" s="13" t="s">
        <v>12</v>
      </c>
      <c r="D221" s="13" t="s">
        <v>11</v>
      </c>
      <c r="E221" s="25">
        <f t="shared" si="9"/>
        <v>0</v>
      </c>
      <c r="F221" s="27"/>
      <c r="G221" s="27"/>
      <c r="H221" s="27"/>
      <c r="I221" s="27"/>
    </row>
    <row r="222" spans="2:9">
      <c r="B222" s="70"/>
      <c r="C222" s="13" t="s">
        <v>13</v>
      </c>
      <c r="D222" s="13" t="s">
        <v>11</v>
      </c>
      <c r="E222" s="25">
        <f t="shared" si="9"/>
        <v>2</v>
      </c>
      <c r="F222" s="27"/>
      <c r="G222" s="27">
        <v>1</v>
      </c>
      <c r="H222" s="27">
        <v>1</v>
      </c>
      <c r="I222" s="13"/>
    </row>
    <row r="223" spans="2:9">
      <c r="B223" s="70"/>
      <c r="C223" s="13" t="s">
        <v>85</v>
      </c>
      <c r="D223" s="13" t="s">
        <v>11</v>
      </c>
      <c r="E223" s="25">
        <f t="shared" si="9"/>
        <v>1</v>
      </c>
      <c r="F223" s="27"/>
      <c r="G223" s="27"/>
      <c r="H223" s="27">
        <v>1</v>
      </c>
      <c r="I223" s="13"/>
    </row>
    <row r="224" spans="2:9">
      <c r="B224" s="70"/>
      <c r="C224" s="13" t="s">
        <v>41</v>
      </c>
      <c r="D224" s="13" t="s">
        <v>11</v>
      </c>
      <c r="E224" s="25">
        <f t="shared" si="9"/>
        <v>2</v>
      </c>
      <c r="F224" s="27"/>
      <c r="G224" s="27">
        <v>2</v>
      </c>
      <c r="H224" s="27"/>
      <c r="I224" s="13"/>
    </row>
    <row r="225" spans="2:9">
      <c r="B225" s="70"/>
      <c r="C225" s="13" t="s">
        <v>42</v>
      </c>
      <c r="D225" s="13" t="s">
        <v>11</v>
      </c>
      <c r="E225" s="25">
        <f t="shared" si="9"/>
        <v>2</v>
      </c>
      <c r="F225" s="27">
        <v>1</v>
      </c>
      <c r="G225" s="27"/>
      <c r="H225" s="27">
        <v>1</v>
      </c>
      <c r="I225" s="13"/>
    </row>
    <row r="226" spans="2:9">
      <c r="B226" s="70"/>
      <c r="C226" s="13" t="s">
        <v>18</v>
      </c>
      <c r="D226" s="13" t="s">
        <v>11</v>
      </c>
      <c r="E226" s="25">
        <f t="shared" si="9"/>
        <v>2</v>
      </c>
      <c r="F226" s="27"/>
      <c r="G226" s="27"/>
      <c r="H226" s="27">
        <v>1</v>
      </c>
      <c r="I226" s="13">
        <v>1</v>
      </c>
    </row>
    <row r="227" spans="2:9">
      <c r="B227" s="70"/>
      <c r="C227" s="13" t="s">
        <v>86</v>
      </c>
      <c r="D227" s="13" t="s">
        <v>11</v>
      </c>
      <c r="E227" s="25">
        <f t="shared" si="9"/>
        <v>1</v>
      </c>
      <c r="F227" s="27"/>
      <c r="G227" s="27"/>
      <c r="H227" s="27"/>
      <c r="I227" s="13">
        <v>1</v>
      </c>
    </row>
    <row r="228" spans="2:9">
      <c r="B228" s="70"/>
      <c r="C228" s="13" t="s">
        <v>81</v>
      </c>
      <c r="D228" s="13" t="s">
        <v>11</v>
      </c>
      <c r="E228" s="25">
        <f t="shared" si="9"/>
        <v>0</v>
      </c>
      <c r="F228" s="27"/>
      <c r="G228" s="27"/>
      <c r="H228" s="27"/>
      <c r="I228" s="13"/>
    </row>
    <row r="229" spans="2:9">
      <c r="B229" s="70"/>
      <c r="C229" s="13" t="s">
        <v>82</v>
      </c>
      <c r="D229" s="13" t="s">
        <v>11</v>
      </c>
      <c r="E229" s="25">
        <f t="shared" si="9"/>
        <v>1</v>
      </c>
      <c r="F229" s="27">
        <v>1</v>
      </c>
      <c r="G229" s="27"/>
      <c r="H229" s="27"/>
      <c r="I229" s="13"/>
    </row>
    <row r="230" spans="2:9">
      <c r="B230" s="70"/>
      <c r="C230" s="24" t="s">
        <v>27</v>
      </c>
      <c r="D230" s="24" t="s">
        <v>11</v>
      </c>
      <c r="E230" s="28">
        <f>SUM(E219:E229)</f>
        <v>18</v>
      </c>
      <c r="F230" s="29">
        <f>SUM(F219:F229)</f>
        <v>4</v>
      </c>
      <c r="G230" s="40">
        <f>SUM(G219:G229)</f>
        <v>4</v>
      </c>
      <c r="H230" s="40">
        <f>SUM(H219:H229)</f>
        <v>7</v>
      </c>
      <c r="I230" s="40">
        <f>SUM(I219:I229)</f>
        <v>3</v>
      </c>
    </row>
    <row r="231" spans="2:9">
      <c r="B231" s="66" t="s">
        <v>87</v>
      </c>
      <c r="C231" s="13">
        <v>40</v>
      </c>
      <c r="D231" s="13" t="s">
        <v>53</v>
      </c>
      <c r="E231" s="25">
        <f t="shared" si="9"/>
        <v>0</v>
      </c>
      <c r="F231" s="26"/>
      <c r="G231" s="26"/>
      <c r="H231" s="26"/>
      <c r="I231" s="33"/>
    </row>
    <row r="232" spans="2:9">
      <c r="B232" s="67"/>
      <c r="C232" s="13">
        <v>42</v>
      </c>
      <c r="D232" s="13" t="s">
        <v>53</v>
      </c>
      <c r="E232" s="25">
        <f t="shared" si="9"/>
        <v>0</v>
      </c>
      <c r="F232" s="26"/>
      <c r="G232" s="26"/>
      <c r="H232" s="26"/>
      <c r="I232" s="33"/>
    </row>
    <row r="233" spans="2:9">
      <c r="B233" s="67"/>
      <c r="C233" s="13">
        <v>43</v>
      </c>
      <c r="D233" s="13" t="s">
        <v>53</v>
      </c>
      <c r="E233" s="25">
        <f t="shared" si="9"/>
        <v>0</v>
      </c>
      <c r="F233" s="26"/>
      <c r="G233" s="26"/>
      <c r="H233" s="26"/>
      <c r="I233" s="33"/>
    </row>
    <row r="234" spans="2:9">
      <c r="B234" s="67"/>
      <c r="C234" s="13">
        <v>44</v>
      </c>
      <c r="D234" s="13" t="s">
        <v>53</v>
      </c>
      <c r="E234" s="25">
        <f t="shared" si="9"/>
        <v>1</v>
      </c>
      <c r="F234" s="26">
        <v>1</v>
      </c>
      <c r="G234" s="26"/>
      <c r="H234" s="26"/>
      <c r="I234" s="33"/>
    </row>
    <row r="235" spans="2:9">
      <c r="B235" s="67"/>
      <c r="C235" s="13">
        <v>45</v>
      </c>
      <c r="D235" s="13" t="s">
        <v>53</v>
      </c>
      <c r="E235" s="25">
        <f t="shared" si="9"/>
        <v>1</v>
      </c>
      <c r="F235" s="26"/>
      <c r="G235" s="26"/>
      <c r="H235" s="26"/>
      <c r="I235" s="33">
        <v>1</v>
      </c>
    </row>
    <row r="236" spans="2:9">
      <c r="B236" s="68"/>
      <c r="C236" s="24" t="s">
        <v>27</v>
      </c>
      <c r="D236" s="24" t="s">
        <v>53</v>
      </c>
      <c r="E236" s="28">
        <f>SUM(E231:E235)</f>
        <v>2</v>
      </c>
      <c r="F236" s="29">
        <f>SUM(F231:F235)</f>
        <v>1</v>
      </c>
      <c r="G236" s="29">
        <f>SUM(G231:G235)</f>
        <v>0</v>
      </c>
      <c r="H236" s="29">
        <f>SUM(H231:H235)</f>
        <v>0</v>
      </c>
      <c r="I236" s="29">
        <f>SUM(I231:I235)</f>
        <v>1</v>
      </c>
    </row>
    <row r="237" spans="2:9">
      <c r="B237" s="66" t="s">
        <v>88</v>
      </c>
      <c r="C237" s="31">
        <v>39</v>
      </c>
      <c r="D237" s="31" t="s">
        <v>53</v>
      </c>
      <c r="E237" s="25">
        <f t="shared" si="9"/>
        <v>0</v>
      </c>
      <c r="F237" s="31"/>
      <c r="G237" s="31"/>
      <c r="H237" s="31"/>
      <c r="I237" s="31"/>
    </row>
    <row r="238" spans="2:9">
      <c r="B238" s="67"/>
      <c r="C238" s="13">
        <v>40</v>
      </c>
      <c r="D238" s="13" t="s">
        <v>53</v>
      </c>
      <c r="E238" s="25">
        <f t="shared" si="9"/>
        <v>4</v>
      </c>
      <c r="F238" s="26">
        <v>1</v>
      </c>
      <c r="G238" s="26">
        <v>3</v>
      </c>
      <c r="H238" s="26"/>
      <c r="I238" s="33"/>
    </row>
    <row r="239" spans="2:9">
      <c r="B239" s="67"/>
      <c r="C239" s="13">
        <v>41</v>
      </c>
      <c r="D239" s="13" t="s">
        <v>53</v>
      </c>
      <c r="E239" s="25">
        <f t="shared" si="9"/>
        <v>11</v>
      </c>
      <c r="F239" s="26"/>
      <c r="G239" s="26">
        <v>2</v>
      </c>
      <c r="H239" s="26">
        <v>5</v>
      </c>
      <c r="I239" s="33">
        <v>4</v>
      </c>
    </row>
    <row r="240" spans="2:9">
      <c r="B240" s="67"/>
      <c r="C240" s="13">
        <v>42</v>
      </c>
      <c r="D240" s="13" t="s">
        <v>53</v>
      </c>
      <c r="E240" s="25">
        <f t="shared" si="9"/>
        <v>14</v>
      </c>
      <c r="F240" s="26">
        <v>2</v>
      </c>
      <c r="G240" s="26">
        <v>3</v>
      </c>
      <c r="H240" s="26">
        <v>2</v>
      </c>
      <c r="I240" s="33">
        <v>7</v>
      </c>
    </row>
    <row r="241" spans="2:9">
      <c r="B241" s="67"/>
      <c r="C241" s="13">
        <v>43</v>
      </c>
      <c r="D241" s="13" t="s">
        <v>53</v>
      </c>
      <c r="E241" s="25">
        <f t="shared" si="9"/>
        <v>14</v>
      </c>
      <c r="F241" s="26"/>
      <c r="G241" s="26">
        <v>4</v>
      </c>
      <c r="H241" s="26">
        <v>4</v>
      </c>
      <c r="I241" s="33">
        <v>6</v>
      </c>
    </row>
    <row r="242" spans="2:9">
      <c r="B242" s="67"/>
      <c r="C242" s="13">
        <v>44</v>
      </c>
      <c r="D242" s="13" t="s">
        <v>53</v>
      </c>
      <c r="E242" s="25">
        <f t="shared" si="9"/>
        <v>4</v>
      </c>
      <c r="F242" s="26">
        <v>1</v>
      </c>
      <c r="G242" s="26"/>
      <c r="H242" s="26">
        <v>1</v>
      </c>
      <c r="I242" s="33">
        <v>2</v>
      </c>
    </row>
    <row r="243" spans="2:9">
      <c r="B243" s="67"/>
      <c r="C243" s="13">
        <v>45</v>
      </c>
      <c r="D243" s="13" t="s">
        <v>53</v>
      </c>
      <c r="E243" s="25">
        <f t="shared" si="9"/>
        <v>3</v>
      </c>
      <c r="F243" s="26">
        <v>1</v>
      </c>
      <c r="G243" s="26">
        <v>1</v>
      </c>
      <c r="H243" s="26"/>
      <c r="I243" s="33">
        <v>1</v>
      </c>
    </row>
    <row r="244" spans="2:9">
      <c r="B244" s="67"/>
      <c r="C244" s="13">
        <v>47</v>
      </c>
      <c r="D244" s="13" t="s">
        <v>53</v>
      </c>
      <c r="E244" s="25">
        <f t="shared" si="9"/>
        <v>0</v>
      </c>
      <c r="F244" s="26"/>
      <c r="G244" s="26"/>
      <c r="H244" s="26"/>
      <c r="I244" s="33"/>
    </row>
    <row r="245" spans="2:9">
      <c r="B245" s="68"/>
      <c r="C245" s="24" t="s">
        <v>27</v>
      </c>
      <c r="D245" s="24" t="s">
        <v>53</v>
      </c>
      <c r="E245" s="28">
        <f>SUM(E237:E244)</f>
        <v>50</v>
      </c>
      <c r="F245" s="29">
        <f>SUM(F237:F244)</f>
        <v>5</v>
      </c>
      <c r="G245" s="29">
        <f>SUM(G237:G244)</f>
        <v>13</v>
      </c>
      <c r="H245" s="29">
        <f>SUM(H237:H244)</f>
        <v>12</v>
      </c>
      <c r="I245" s="29">
        <f>SUM(I237:I244)</f>
        <v>20</v>
      </c>
    </row>
    <row r="246" spans="2:9">
      <c r="B246" s="77" t="s">
        <v>89</v>
      </c>
      <c r="C246" s="13">
        <v>35</v>
      </c>
      <c r="D246" s="13" t="s">
        <v>53</v>
      </c>
      <c r="E246" s="25">
        <f t="shared" si="9"/>
        <v>3</v>
      </c>
      <c r="F246" s="27"/>
      <c r="G246" s="27">
        <v>1</v>
      </c>
      <c r="H246" s="27">
        <v>2</v>
      </c>
      <c r="I246" s="13"/>
    </row>
    <row r="247" spans="2:9">
      <c r="B247" s="77"/>
      <c r="C247" s="13">
        <v>36</v>
      </c>
      <c r="D247" s="13" t="s">
        <v>53</v>
      </c>
      <c r="E247" s="25">
        <f t="shared" si="9"/>
        <v>4</v>
      </c>
      <c r="F247" s="27"/>
      <c r="G247" s="27">
        <v>3</v>
      </c>
      <c r="H247" s="27"/>
      <c r="I247" s="13">
        <v>1</v>
      </c>
    </row>
    <row r="248" spans="2:9">
      <c r="B248" s="77"/>
      <c r="C248" s="13">
        <v>37</v>
      </c>
      <c r="D248" s="13" t="s">
        <v>53</v>
      </c>
      <c r="E248" s="25">
        <f t="shared" si="9"/>
        <v>11</v>
      </c>
      <c r="F248" s="27">
        <v>1</v>
      </c>
      <c r="G248" s="27">
        <v>2</v>
      </c>
      <c r="H248" s="27">
        <v>3</v>
      </c>
      <c r="I248" s="13">
        <v>5</v>
      </c>
    </row>
    <row r="249" spans="2:9">
      <c r="B249" s="77"/>
      <c r="C249" s="13">
        <v>38</v>
      </c>
      <c r="D249" s="13" t="s">
        <v>53</v>
      </c>
      <c r="E249" s="25">
        <f t="shared" si="9"/>
        <v>5</v>
      </c>
      <c r="F249" s="27"/>
      <c r="G249" s="27">
        <v>2</v>
      </c>
      <c r="H249" s="27">
        <v>1</v>
      </c>
      <c r="I249" s="13">
        <v>2</v>
      </c>
    </row>
    <row r="250" spans="2:9">
      <c r="B250" s="77"/>
      <c r="C250" s="13">
        <v>39</v>
      </c>
      <c r="D250" s="13" t="s">
        <v>53</v>
      </c>
      <c r="E250" s="25">
        <f t="shared" si="9"/>
        <v>7</v>
      </c>
      <c r="F250" s="27">
        <v>2</v>
      </c>
      <c r="G250" s="27">
        <v>1</v>
      </c>
      <c r="H250" s="27">
        <v>1</v>
      </c>
      <c r="I250" s="13">
        <v>3</v>
      </c>
    </row>
    <row r="251" spans="2:9">
      <c r="B251" s="77"/>
      <c r="C251" s="13">
        <v>40</v>
      </c>
      <c r="D251" s="13" t="s">
        <v>53</v>
      </c>
      <c r="E251" s="25">
        <f t="shared" si="9"/>
        <v>1</v>
      </c>
      <c r="F251" s="27"/>
      <c r="G251" s="27">
        <v>1</v>
      </c>
      <c r="H251" s="27"/>
      <c r="I251" s="13"/>
    </row>
    <row r="252" spans="2:9">
      <c r="B252" s="77"/>
      <c r="C252" s="13">
        <v>41</v>
      </c>
      <c r="D252" s="13" t="s">
        <v>53</v>
      </c>
      <c r="E252" s="25">
        <f t="shared" si="9"/>
        <v>4</v>
      </c>
      <c r="F252" s="27">
        <v>1</v>
      </c>
      <c r="G252" s="27">
        <v>2</v>
      </c>
      <c r="H252" s="27">
        <v>1</v>
      </c>
      <c r="I252" s="13"/>
    </row>
    <row r="253" spans="2:9">
      <c r="B253" s="77"/>
      <c r="C253" s="24" t="s">
        <v>27</v>
      </c>
      <c r="D253" s="24" t="s">
        <v>53</v>
      </c>
      <c r="E253" s="28">
        <f>SUM(E246:E252)</f>
        <v>35</v>
      </c>
      <c r="F253" s="29">
        <f>SUM(F246:F252)</f>
        <v>4</v>
      </c>
      <c r="G253" s="29">
        <f>SUM(G246:G252)</f>
        <v>12</v>
      </c>
      <c r="H253" s="29">
        <f>SUM(H246:H252)</f>
        <v>8</v>
      </c>
      <c r="I253" s="29">
        <f>SUM(I246:I251)</f>
        <v>11</v>
      </c>
    </row>
    <row r="254" spans="2:9">
      <c r="B254" s="70" t="s">
        <v>90</v>
      </c>
      <c r="C254" s="38"/>
      <c r="D254" s="38" t="s">
        <v>11</v>
      </c>
      <c r="E254" s="25">
        <f t="shared" si="9"/>
        <v>10</v>
      </c>
      <c r="F254" s="26">
        <v>1</v>
      </c>
      <c r="G254" s="26">
        <v>6</v>
      </c>
      <c r="H254" s="26">
        <v>3</v>
      </c>
      <c r="I254" s="33"/>
    </row>
    <row r="255" spans="2:9">
      <c r="B255" s="70"/>
      <c r="C255" s="24" t="s">
        <v>27</v>
      </c>
      <c r="D255" s="24" t="s">
        <v>11</v>
      </c>
      <c r="E255" s="28">
        <f>SUM(E254)</f>
        <v>10</v>
      </c>
      <c r="F255" s="29">
        <f>SUM(F254)</f>
        <v>1</v>
      </c>
      <c r="G255" s="29">
        <f>SUM(G254)</f>
        <v>6</v>
      </c>
      <c r="H255" s="29">
        <f>SUM(H254)</f>
        <v>3</v>
      </c>
      <c r="I255" s="29">
        <f>SUM(I254)</f>
        <v>0</v>
      </c>
    </row>
    <row r="256" spans="2:9">
      <c r="B256" s="66" t="s">
        <v>91</v>
      </c>
      <c r="C256" s="33">
        <v>35</v>
      </c>
      <c r="D256" s="13" t="s">
        <v>53</v>
      </c>
      <c r="E256" s="25">
        <f t="shared" si="9"/>
        <v>2</v>
      </c>
      <c r="F256" s="26">
        <v>1</v>
      </c>
      <c r="G256" s="26"/>
      <c r="H256" s="26">
        <v>1</v>
      </c>
      <c r="I256" s="33"/>
    </row>
    <row r="257" spans="2:9">
      <c r="B257" s="67"/>
      <c r="C257" s="33">
        <v>36</v>
      </c>
      <c r="D257" s="13" t="s">
        <v>53</v>
      </c>
      <c r="E257" s="25">
        <f t="shared" si="9"/>
        <v>3</v>
      </c>
      <c r="F257" s="26">
        <v>1</v>
      </c>
      <c r="G257" s="26">
        <v>1</v>
      </c>
      <c r="H257" s="26">
        <v>1</v>
      </c>
      <c r="I257" s="33"/>
    </row>
    <row r="258" spans="2:9">
      <c r="B258" s="67"/>
      <c r="C258" s="33">
        <v>37</v>
      </c>
      <c r="D258" s="13" t="s">
        <v>53</v>
      </c>
      <c r="E258" s="25">
        <f t="shared" si="9"/>
        <v>6</v>
      </c>
      <c r="F258" s="26">
        <v>3</v>
      </c>
      <c r="G258" s="26"/>
      <c r="H258" s="26">
        <v>2</v>
      </c>
      <c r="I258" s="33">
        <v>1</v>
      </c>
    </row>
    <row r="259" spans="2:9">
      <c r="B259" s="67"/>
      <c r="C259" s="41">
        <v>38</v>
      </c>
      <c r="D259" s="13" t="s">
        <v>53</v>
      </c>
      <c r="E259" s="25">
        <f t="shared" si="9"/>
        <v>1</v>
      </c>
      <c r="F259" s="27"/>
      <c r="G259" s="27">
        <v>1</v>
      </c>
      <c r="H259" s="44"/>
      <c r="I259" s="13"/>
    </row>
    <row r="260" spans="2:9">
      <c r="B260" s="67"/>
      <c r="C260" s="41">
        <v>39</v>
      </c>
      <c r="D260" s="13" t="s">
        <v>53</v>
      </c>
      <c r="E260" s="25">
        <f t="shared" si="9"/>
        <v>3</v>
      </c>
      <c r="F260" s="27"/>
      <c r="G260" s="27">
        <v>1</v>
      </c>
      <c r="H260" s="44">
        <v>1</v>
      </c>
      <c r="I260" s="13">
        <v>1</v>
      </c>
    </row>
    <row r="261" spans="2:9">
      <c r="B261" s="67"/>
      <c r="C261" s="41">
        <v>40</v>
      </c>
      <c r="D261" s="13" t="s">
        <v>53</v>
      </c>
      <c r="E261" s="25">
        <f t="shared" si="9"/>
        <v>0</v>
      </c>
      <c r="F261" s="27"/>
      <c r="G261" s="27"/>
      <c r="H261" s="44"/>
      <c r="I261" s="13"/>
    </row>
    <row r="262" spans="2:9">
      <c r="B262" s="67"/>
      <c r="C262" s="41">
        <v>41</v>
      </c>
      <c r="D262" s="13" t="s">
        <v>53</v>
      </c>
      <c r="E262" s="25">
        <f t="shared" si="9"/>
        <v>2</v>
      </c>
      <c r="F262" s="27">
        <v>2</v>
      </c>
      <c r="G262" s="27"/>
      <c r="H262" s="44"/>
      <c r="I262" s="13"/>
    </row>
    <row r="263" spans="2:9">
      <c r="B263" s="68"/>
      <c r="C263" s="24" t="s">
        <v>27</v>
      </c>
      <c r="D263" s="24" t="s">
        <v>53</v>
      </c>
      <c r="E263" s="28">
        <f>SUM(E256:E262)</f>
        <v>17</v>
      </c>
      <c r="F263" s="29">
        <f>SUM(F256:F262)</f>
        <v>7</v>
      </c>
      <c r="G263" s="29">
        <f>SUM(G256:G262)</f>
        <v>3</v>
      </c>
      <c r="H263" s="40">
        <f>SUM(H256:H262)</f>
        <v>5</v>
      </c>
      <c r="I263" s="40">
        <f>SUM(I256:I262)</f>
        <v>2</v>
      </c>
    </row>
    <row r="264" spans="2:9">
      <c r="B264" s="66" t="s">
        <v>92</v>
      </c>
      <c r="C264" s="13" t="s">
        <v>14</v>
      </c>
      <c r="D264" s="13" t="s">
        <v>45</v>
      </c>
      <c r="E264" s="25">
        <f t="shared" si="9"/>
        <v>5</v>
      </c>
      <c r="F264" s="26"/>
      <c r="G264" s="26">
        <v>1</v>
      </c>
      <c r="H264" s="26">
        <v>1</v>
      </c>
      <c r="I264" s="33">
        <v>3</v>
      </c>
    </row>
    <row r="265" spans="2:9">
      <c r="B265" s="67"/>
      <c r="C265" s="13" t="s">
        <v>15</v>
      </c>
      <c r="D265" s="13" t="s">
        <v>45</v>
      </c>
      <c r="E265" s="25">
        <f t="shared" si="9"/>
        <v>1</v>
      </c>
      <c r="F265" s="26"/>
      <c r="G265" s="26"/>
      <c r="H265" s="26"/>
      <c r="I265" s="33">
        <v>1</v>
      </c>
    </row>
    <row r="266" spans="2:9">
      <c r="B266" s="67"/>
      <c r="C266" s="13" t="s">
        <v>16</v>
      </c>
      <c r="D266" s="13" t="s">
        <v>45</v>
      </c>
      <c r="E266" s="25">
        <f t="shared" si="9"/>
        <v>3</v>
      </c>
      <c r="F266" s="26"/>
      <c r="G266" s="26"/>
      <c r="H266" s="26"/>
      <c r="I266" s="33">
        <v>3</v>
      </c>
    </row>
    <row r="267" spans="2:9">
      <c r="B267" s="67"/>
      <c r="C267" s="13" t="s">
        <v>35</v>
      </c>
      <c r="D267" s="13" t="s">
        <v>45</v>
      </c>
      <c r="E267" s="25">
        <f t="shared" si="9"/>
        <v>2</v>
      </c>
      <c r="F267" s="26">
        <v>1</v>
      </c>
      <c r="G267" s="26"/>
      <c r="H267" s="26"/>
      <c r="I267" s="33">
        <v>1</v>
      </c>
    </row>
    <row r="268" spans="2:9">
      <c r="B268" s="67"/>
      <c r="C268" s="13" t="s">
        <v>19</v>
      </c>
      <c r="D268" s="13" t="s">
        <v>45</v>
      </c>
      <c r="E268" s="25">
        <f t="shared" si="9"/>
        <v>3</v>
      </c>
      <c r="F268" s="26"/>
      <c r="G268" s="26"/>
      <c r="H268" s="26">
        <v>2</v>
      </c>
      <c r="I268" s="33">
        <v>1</v>
      </c>
    </row>
    <row r="269" spans="2:9">
      <c r="B269" s="67"/>
      <c r="C269" s="13" t="s">
        <v>46</v>
      </c>
      <c r="D269" s="13" t="s">
        <v>45</v>
      </c>
      <c r="E269" s="25">
        <f t="shared" si="9"/>
        <v>2</v>
      </c>
      <c r="F269" s="26">
        <v>2</v>
      </c>
      <c r="G269" s="26"/>
      <c r="H269" s="26"/>
      <c r="I269" s="33"/>
    </row>
    <row r="270" spans="2:9">
      <c r="B270" s="67"/>
      <c r="C270" s="13" t="s">
        <v>22</v>
      </c>
      <c r="D270" s="13" t="s">
        <v>45</v>
      </c>
      <c r="E270" s="25">
        <f t="shared" si="9"/>
        <v>0</v>
      </c>
      <c r="F270" s="26"/>
      <c r="G270" s="26"/>
      <c r="H270" s="26"/>
      <c r="I270" s="33"/>
    </row>
    <row r="271" spans="2:9">
      <c r="B271" s="67"/>
      <c r="C271" s="13" t="s">
        <v>23</v>
      </c>
      <c r="D271" s="13" t="s">
        <v>45</v>
      </c>
      <c r="E271" s="25">
        <f t="shared" si="9"/>
        <v>2</v>
      </c>
      <c r="F271" s="26"/>
      <c r="G271" s="26"/>
      <c r="H271" s="26">
        <v>2</v>
      </c>
      <c r="I271" s="33"/>
    </row>
    <row r="272" spans="2:9">
      <c r="B272" s="68"/>
      <c r="C272" s="24" t="s">
        <v>27</v>
      </c>
      <c r="D272" s="13" t="s">
        <v>45</v>
      </c>
      <c r="E272" s="28">
        <f>SUM(E264:E271)</f>
        <v>18</v>
      </c>
      <c r="F272" s="29">
        <f>SUM(F264:F271)</f>
        <v>3</v>
      </c>
      <c r="G272" s="29">
        <f>SUM(G264:G271)</f>
        <v>1</v>
      </c>
      <c r="H272" s="29">
        <f>SUM(H264:H271)</f>
        <v>5</v>
      </c>
      <c r="I272" s="29">
        <f>SUM(I264:I271)</f>
        <v>9</v>
      </c>
    </row>
    <row r="273" spans="2:9">
      <c r="B273" s="78" t="s">
        <v>93</v>
      </c>
      <c r="C273" s="30"/>
      <c r="D273" s="30" t="s">
        <v>53</v>
      </c>
      <c r="E273" s="25">
        <f t="shared" si="9"/>
        <v>6</v>
      </c>
      <c r="F273" s="30"/>
      <c r="G273" s="31">
        <v>2</v>
      </c>
      <c r="H273" s="30"/>
      <c r="I273" s="31">
        <v>4</v>
      </c>
    </row>
    <row r="274" spans="2:9">
      <c r="B274" s="79"/>
      <c r="C274" s="24" t="s">
        <v>27</v>
      </c>
      <c r="D274" s="24" t="s">
        <v>53</v>
      </c>
      <c r="E274" s="28">
        <f>SUM(E273)</f>
        <v>6</v>
      </c>
      <c r="F274" s="29"/>
      <c r="G274" s="29">
        <f>SUM(G273)</f>
        <v>2</v>
      </c>
      <c r="H274" s="29"/>
      <c r="I274" s="29">
        <f>SUM(I273)</f>
        <v>4</v>
      </c>
    </row>
    <row r="275" spans="2:9">
      <c r="B275" s="83" t="s">
        <v>94</v>
      </c>
      <c r="C275" s="33">
        <v>35</v>
      </c>
      <c r="D275" s="30" t="s">
        <v>53</v>
      </c>
      <c r="E275" s="25">
        <f t="shared" si="9"/>
        <v>1</v>
      </c>
      <c r="F275" s="31"/>
      <c r="G275" s="31"/>
      <c r="H275" s="31">
        <v>1</v>
      </c>
      <c r="I275" s="31"/>
    </row>
    <row r="276" spans="2:9">
      <c r="B276" s="84"/>
      <c r="C276" s="33">
        <v>36</v>
      </c>
      <c r="D276" s="30" t="s">
        <v>53</v>
      </c>
      <c r="E276" s="25">
        <f t="shared" ref="E276:E339" si="10">F276+G276+H276+I276</f>
        <v>2</v>
      </c>
      <c r="F276" s="31"/>
      <c r="G276" s="31">
        <v>1</v>
      </c>
      <c r="H276" s="31">
        <v>1</v>
      </c>
      <c r="I276" s="31"/>
    </row>
    <row r="277" spans="2:9">
      <c r="B277" s="84"/>
      <c r="C277" s="33">
        <v>37</v>
      </c>
      <c r="D277" s="30" t="s">
        <v>53</v>
      </c>
      <c r="E277" s="25">
        <f t="shared" si="10"/>
        <v>11</v>
      </c>
      <c r="F277" s="31">
        <v>2</v>
      </c>
      <c r="G277" s="31">
        <v>3</v>
      </c>
      <c r="H277" s="31">
        <v>1</v>
      </c>
      <c r="I277" s="31">
        <v>5</v>
      </c>
    </row>
    <row r="278" spans="2:9">
      <c r="B278" s="84"/>
      <c r="C278" s="33">
        <v>38</v>
      </c>
      <c r="D278" s="30" t="s">
        <v>53</v>
      </c>
      <c r="E278" s="25">
        <f t="shared" si="10"/>
        <v>3</v>
      </c>
      <c r="F278" s="31">
        <v>1</v>
      </c>
      <c r="G278" s="31"/>
      <c r="H278" s="31">
        <v>2</v>
      </c>
      <c r="I278" s="31"/>
    </row>
    <row r="279" spans="2:9">
      <c r="B279" s="84"/>
      <c r="C279" s="13">
        <v>39</v>
      </c>
      <c r="D279" s="30" t="s">
        <v>53</v>
      </c>
      <c r="E279" s="25">
        <f t="shared" si="10"/>
        <v>4</v>
      </c>
      <c r="F279" s="31"/>
      <c r="G279" s="31">
        <v>1</v>
      </c>
      <c r="H279" s="31">
        <v>2</v>
      </c>
      <c r="I279" s="31">
        <v>1</v>
      </c>
    </row>
    <row r="280" spans="2:9">
      <c r="B280" s="84"/>
      <c r="C280" s="13">
        <v>40</v>
      </c>
      <c r="D280" s="30" t="s">
        <v>53</v>
      </c>
      <c r="E280" s="25">
        <f t="shared" si="10"/>
        <v>1</v>
      </c>
      <c r="F280" s="31"/>
      <c r="G280" s="31">
        <v>1</v>
      </c>
      <c r="H280" s="31"/>
      <c r="I280" s="31"/>
    </row>
    <row r="281" spans="2:9">
      <c r="B281" s="84"/>
      <c r="C281" s="13">
        <v>41</v>
      </c>
      <c r="D281" s="30" t="s">
        <v>53</v>
      </c>
      <c r="E281" s="25">
        <f t="shared" si="10"/>
        <v>3</v>
      </c>
      <c r="F281" s="31">
        <v>1</v>
      </c>
      <c r="G281" s="31"/>
      <c r="H281" s="31">
        <v>2</v>
      </c>
      <c r="I281" s="31"/>
    </row>
    <row r="282" spans="2:9">
      <c r="B282" s="84"/>
      <c r="C282" s="13">
        <v>42</v>
      </c>
      <c r="D282" s="30" t="s">
        <v>53</v>
      </c>
      <c r="E282" s="25">
        <f t="shared" si="10"/>
        <v>1</v>
      </c>
      <c r="F282" s="31"/>
      <c r="G282" s="31">
        <v>1</v>
      </c>
      <c r="H282" s="31"/>
      <c r="I282" s="31"/>
    </row>
    <row r="283" spans="2:9">
      <c r="B283" s="85"/>
      <c r="C283" s="45" t="s">
        <v>27</v>
      </c>
      <c r="D283" s="24" t="s">
        <v>53</v>
      </c>
      <c r="E283" s="28">
        <f>SUM(E275:E282)</f>
        <v>26</v>
      </c>
      <c r="F283" s="29">
        <f>SUM(F275:F282)</f>
        <v>4</v>
      </c>
      <c r="G283" s="29">
        <f>SUM(G275:G282)</f>
        <v>7</v>
      </c>
      <c r="H283" s="29">
        <f>SUM(H275:H282)</f>
        <v>9</v>
      </c>
      <c r="I283" s="29">
        <f>SUM(I275:I282)</f>
        <v>6</v>
      </c>
    </row>
    <row r="284" spans="2:9">
      <c r="B284" s="66" t="s">
        <v>95</v>
      </c>
      <c r="C284" s="13">
        <v>39</v>
      </c>
      <c r="D284" s="13" t="s">
        <v>53</v>
      </c>
      <c r="E284" s="25">
        <f t="shared" si="10"/>
        <v>1</v>
      </c>
      <c r="F284" s="26"/>
      <c r="G284" s="26"/>
      <c r="H284" s="26"/>
      <c r="I284" s="33">
        <v>1</v>
      </c>
    </row>
    <row r="285" spans="2:9">
      <c r="B285" s="67"/>
      <c r="C285" s="13">
        <v>40</v>
      </c>
      <c r="D285" s="13" t="s">
        <v>53</v>
      </c>
      <c r="E285" s="25">
        <f t="shared" si="10"/>
        <v>4</v>
      </c>
      <c r="F285" s="26"/>
      <c r="G285" s="26">
        <v>2</v>
      </c>
      <c r="H285" s="26"/>
      <c r="I285" s="33">
        <v>2</v>
      </c>
    </row>
    <row r="286" spans="2:9">
      <c r="B286" s="67"/>
      <c r="C286" s="13">
        <v>41</v>
      </c>
      <c r="D286" s="13" t="s">
        <v>53</v>
      </c>
      <c r="E286" s="25">
        <f t="shared" si="10"/>
        <v>10</v>
      </c>
      <c r="F286" s="26">
        <v>2</v>
      </c>
      <c r="G286" s="26">
        <v>1</v>
      </c>
      <c r="H286" s="26">
        <v>4</v>
      </c>
      <c r="I286" s="33">
        <v>3</v>
      </c>
    </row>
    <row r="287" spans="2:9">
      <c r="B287" s="67"/>
      <c r="C287" s="13">
        <v>42</v>
      </c>
      <c r="D287" s="13" t="s">
        <v>53</v>
      </c>
      <c r="E287" s="25">
        <f t="shared" si="10"/>
        <v>28</v>
      </c>
      <c r="F287" s="26">
        <v>5</v>
      </c>
      <c r="G287" s="26">
        <v>4</v>
      </c>
      <c r="H287" s="26">
        <v>5</v>
      </c>
      <c r="I287" s="33">
        <v>14</v>
      </c>
    </row>
    <row r="288" spans="2:9">
      <c r="B288" s="67"/>
      <c r="C288" s="13">
        <v>43</v>
      </c>
      <c r="D288" s="13" t="s">
        <v>53</v>
      </c>
      <c r="E288" s="25">
        <f t="shared" si="10"/>
        <v>23</v>
      </c>
      <c r="F288" s="26">
        <v>4</v>
      </c>
      <c r="G288" s="26">
        <v>4</v>
      </c>
      <c r="H288" s="26">
        <v>4</v>
      </c>
      <c r="I288" s="33">
        <v>11</v>
      </c>
    </row>
    <row r="289" spans="2:9">
      <c r="B289" s="67"/>
      <c r="C289" s="13">
        <v>44</v>
      </c>
      <c r="D289" s="13" t="s">
        <v>53</v>
      </c>
      <c r="E289" s="25">
        <f t="shared" si="10"/>
        <v>7</v>
      </c>
      <c r="F289" s="26"/>
      <c r="G289" s="31"/>
      <c r="H289" s="26">
        <v>2</v>
      </c>
      <c r="I289" s="33">
        <v>5</v>
      </c>
    </row>
    <row r="290" spans="2:9">
      <c r="B290" s="67"/>
      <c r="C290" s="13">
        <v>45</v>
      </c>
      <c r="D290" s="13" t="s">
        <v>53</v>
      </c>
      <c r="E290" s="25">
        <f t="shared" si="10"/>
        <v>3</v>
      </c>
      <c r="F290" s="26"/>
      <c r="G290" s="26"/>
      <c r="H290" s="26"/>
      <c r="I290" s="33">
        <v>3</v>
      </c>
    </row>
    <row r="291" spans="2:9">
      <c r="B291" s="67"/>
      <c r="C291" s="13"/>
      <c r="D291" s="13" t="s">
        <v>53</v>
      </c>
      <c r="E291" s="25">
        <f t="shared" si="10"/>
        <v>0</v>
      </c>
      <c r="F291" s="26"/>
      <c r="G291" s="26"/>
      <c r="H291" s="26"/>
      <c r="I291" s="33"/>
    </row>
    <row r="292" spans="2:9">
      <c r="B292" s="68"/>
      <c r="C292" s="24" t="s">
        <v>27</v>
      </c>
      <c r="D292" s="24" t="s">
        <v>53</v>
      </c>
      <c r="E292" s="28">
        <f>SUM(E284:E291)</f>
        <v>76</v>
      </c>
      <c r="F292" s="29">
        <f>SUM(F284:F290)</f>
        <v>11</v>
      </c>
      <c r="G292" s="29">
        <f>SUM(G284:G291)</f>
        <v>11</v>
      </c>
      <c r="H292" s="29">
        <f>SUM(H284:H290)</f>
        <v>15</v>
      </c>
      <c r="I292" s="29">
        <f>SUM(I284:I290)</f>
        <v>39</v>
      </c>
    </row>
    <row r="293" spans="2:9">
      <c r="B293" s="66" t="s">
        <v>96</v>
      </c>
      <c r="C293" s="31">
        <v>40</v>
      </c>
      <c r="D293" s="31" t="s">
        <v>53</v>
      </c>
      <c r="E293" s="25">
        <f t="shared" si="10"/>
        <v>0</v>
      </c>
      <c r="F293" s="30"/>
      <c r="G293" s="30"/>
      <c r="H293" s="30"/>
      <c r="I293" s="30"/>
    </row>
    <row r="294" spans="2:9">
      <c r="B294" s="67"/>
      <c r="C294" s="13">
        <v>41</v>
      </c>
      <c r="D294" s="13" t="s">
        <v>53</v>
      </c>
      <c r="E294" s="25">
        <f t="shared" si="10"/>
        <v>2</v>
      </c>
      <c r="F294" s="26"/>
      <c r="G294" s="26">
        <v>1</v>
      </c>
      <c r="H294" s="26"/>
      <c r="I294" s="33">
        <v>1</v>
      </c>
    </row>
    <row r="295" spans="2:9">
      <c r="B295" s="67"/>
      <c r="C295" s="13">
        <v>42</v>
      </c>
      <c r="D295" s="13" t="s">
        <v>53</v>
      </c>
      <c r="E295" s="25">
        <f t="shared" si="10"/>
        <v>8</v>
      </c>
      <c r="F295" s="26"/>
      <c r="G295" s="26">
        <v>2</v>
      </c>
      <c r="H295" s="26">
        <v>6</v>
      </c>
      <c r="I295" s="33"/>
    </row>
    <row r="296" spans="2:9">
      <c r="B296" s="67"/>
      <c r="C296" s="13">
        <v>43</v>
      </c>
      <c r="D296" s="13" t="s">
        <v>53</v>
      </c>
      <c r="E296" s="25">
        <f t="shared" si="10"/>
        <v>13</v>
      </c>
      <c r="F296" s="26">
        <v>2</v>
      </c>
      <c r="G296" s="26">
        <v>2</v>
      </c>
      <c r="H296" s="26">
        <v>7</v>
      </c>
      <c r="I296" s="33">
        <v>2</v>
      </c>
    </row>
    <row r="297" spans="2:9">
      <c r="B297" s="67"/>
      <c r="C297" s="13">
        <v>44</v>
      </c>
      <c r="D297" s="13" t="s">
        <v>53</v>
      </c>
      <c r="E297" s="25">
        <f t="shared" si="10"/>
        <v>5</v>
      </c>
      <c r="F297" s="26">
        <v>1</v>
      </c>
      <c r="G297" s="26">
        <v>2</v>
      </c>
      <c r="H297" s="26">
        <v>2</v>
      </c>
      <c r="I297" s="33"/>
    </row>
    <row r="298" spans="2:9">
      <c r="B298" s="67"/>
      <c r="C298" s="13">
        <v>45</v>
      </c>
      <c r="D298" s="13" t="s">
        <v>53</v>
      </c>
      <c r="E298" s="25">
        <f t="shared" si="10"/>
        <v>1</v>
      </c>
      <c r="F298" s="26">
        <v>1</v>
      </c>
      <c r="G298" s="26"/>
      <c r="H298" s="26"/>
      <c r="I298" s="33"/>
    </row>
    <row r="299" spans="2:9">
      <c r="B299" s="68"/>
      <c r="C299" s="24" t="s">
        <v>27</v>
      </c>
      <c r="D299" s="24" t="s">
        <v>53</v>
      </c>
      <c r="E299" s="28">
        <f>SUM(E293:E298)</f>
        <v>29</v>
      </c>
      <c r="F299" s="29">
        <f>SUM(F294:F298)</f>
        <v>4</v>
      </c>
      <c r="G299" s="29">
        <f>SUM(G294:G297)</f>
        <v>7</v>
      </c>
      <c r="H299" s="29">
        <f>SUM(H294:H297)</f>
        <v>15</v>
      </c>
      <c r="I299" s="29">
        <f>SUM(I294:I297)</f>
        <v>3</v>
      </c>
    </row>
    <row r="300" spans="2:9">
      <c r="B300" s="66" t="s">
        <v>97</v>
      </c>
      <c r="C300" s="30" t="s">
        <v>15</v>
      </c>
      <c r="D300" s="30" t="s">
        <v>11</v>
      </c>
      <c r="E300" s="25">
        <f t="shared" si="10"/>
        <v>1</v>
      </c>
      <c r="F300" s="30"/>
      <c r="G300" s="30"/>
      <c r="H300" s="30"/>
      <c r="I300" s="31">
        <v>1</v>
      </c>
    </row>
    <row r="301" spans="2:9">
      <c r="B301" s="67"/>
      <c r="C301" s="13" t="s">
        <v>16</v>
      </c>
      <c r="D301" s="13" t="s">
        <v>11</v>
      </c>
      <c r="E301" s="25">
        <f t="shared" si="10"/>
        <v>2</v>
      </c>
      <c r="F301" s="26"/>
      <c r="G301" s="26">
        <v>1</v>
      </c>
      <c r="H301" s="26"/>
      <c r="I301" s="33">
        <v>1</v>
      </c>
    </row>
    <row r="302" spans="2:9">
      <c r="B302" s="67"/>
      <c r="C302" s="13" t="s">
        <v>17</v>
      </c>
      <c r="D302" s="13" t="s">
        <v>11</v>
      </c>
      <c r="E302" s="25">
        <f t="shared" si="10"/>
        <v>1</v>
      </c>
      <c r="F302" s="26"/>
      <c r="G302" s="26">
        <v>1</v>
      </c>
      <c r="H302" s="26"/>
      <c r="I302" s="33"/>
    </row>
    <row r="303" spans="2:9">
      <c r="B303" s="67"/>
      <c r="C303" s="13" t="s">
        <v>19</v>
      </c>
      <c r="D303" s="13" t="s">
        <v>11</v>
      </c>
      <c r="E303" s="25">
        <f t="shared" si="10"/>
        <v>1</v>
      </c>
      <c r="F303" s="26"/>
      <c r="G303" s="26"/>
      <c r="H303" s="26"/>
      <c r="I303" s="33">
        <v>1</v>
      </c>
    </row>
    <row r="304" spans="2:9">
      <c r="B304" s="68"/>
      <c r="C304" s="24" t="s">
        <v>27</v>
      </c>
      <c r="D304" s="24" t="s">
        <v>11</v>
      </c>
      <c r="E304" s="28">
        <f>SUM(E300:E303)</f>
        <v>5</v>
      </c>
      <c r="F304" s="29">
        <f>SUM(F301:F303)</f>
        <v>0</v>
      </c>
      <c r="G304" s="29">
        <f>SUM(G301:G303)</f>
        <v>2</v>
      </c>
      <c r="H304" s="29">
        <f>SUM(H301:H303)</f>
        <v>0</v>
      </c>
      <c r="I304" s="29">
        <f>SUM(I300:I303)</f>
        <v>3</v>
      </c>
    </row>
    <row r="305" spans="2:9">
      <c r="B305" s="66" t="s">
        <v>98</v>
      </c>
      <c r="C305" s="30" t="s">
        <v>14</v>
      </c>
      <c r="D305" s="13" t="s">
        <v>11</v>
      </c>
      <c r="E305" s="25">
        <f t="shared" si="10"/>
        <v>0</v>
      </c>
      <c r="F305" s="30"/>
      <c r="G305" s="31"/>
      <c r="H305" s="30"/>
      <c r="I305" s="31"/>
    </row>
    <row r="306" spans="2:9">
      <c r="B306" s="67"/>
      <c r="C306" s="30" t="s">
        <v>16</v>
      </c>
      <c r="D306" s="13" t="s">
        <v>11</v>
      </c>
      <c r="E306" s="25">
        <f t="shared" si="10"/>
        <v>0</v>
      </c>
      <c r="F306" s="30"/>
      <c r="G306" s="31"/>
      <c r="H306" s="30"/>
      <c r="I306" s="31"/>
    </row>
    <row r="307" spans="2:9">
      <c r="B307" s="67"/>
      <c r="C307" s="30" t="s">
        <v>19</v>
      </c>
      <c r="D307" s="13" t="s">
        <v>11</v>
      </c>
      <c r="E307" s="25">
        <f t="shared" si="10"/>
        <v>0</v>
      </c>
      <c r="F307" s="30"/>
      <c r="G307" s="31"/>
      <c r="H307" s="46"/>
      <c r="I307" s="47"/>
    </row>
    <row r="308" spans="2:9">
      <c r="B308" s="67"/>
      <c r="C308" s="30" t="s">
        <v>23</v>
      </c>
      <c r="D308" s="13" t="s">
        <v>11</v>
      </c>
      <c r="E308" s="25">
        <f t="shared" si="10"/>
        <v>0</v>
      </c>
      <c r="F308" s="30"/>
      <c r="G308" s="31"/>
      <c r="H308" s="30"/>
      <c r="I308" s="31"/>
    </row>
    <row r="309" spans="2:9">
      <c r="B309" s="68"/>
      <c r="C309" s="24" t="s">
        <v>27</v>
      </c>
      <c r="D309" s="24" t="s">
        <v>11</v>
      </c>
      <c r="E309" s="28">
        <f>SUM(E305:E308)</f>
        <v>0</v>
      </c>
      <c r="F309" s="29">
        <f>F305+F306+F307+F308</f>
        <v>0</v>
      </c>
      <c r="G309" s="29">
        <f>G305+G306+G307+G308</f>
        <v>0</v>
      </c>
      <c r="H309" s="29">
        <f>H305+H306+H307+H308</f>
        <v>0</v>
      </c>
      <c r="I309" s="29">
        <f>I305+I306+I307+I308</f>
        <v>0</v>
      </c>
    </row>
    <row r="310" spans="2:9">
      <c r="B310" s="66" t="s">
        <v>99</v>
      </c>
      <c r="C310" s="33" t="s">
        <v>33</v>
      </c>
      <c r="D310" s="13" t="s">
        <v>11</v>
      </c>
      <c r="E310" s="25">
        <f t="shared" si="10"/>
        <v>5</v>
      </c>
      <c r="F310" s="26">
        <v>2</v>
      </c>
      <c r="G310" s="26"/>
      <c r="H310" s="26"/>
      <c r="I310" s="33">
        <v>3</v>
      </c>
    </row>
    <row r="311" spans="2:9">
      <c r="B311" s="67"/>
      <c r="C311" s="33" t="s">
        <v>12</v>
      </c>
      <c r="D311" s="13" t="s">
        <v>11</v>
      </c>
      <c r="E311" s="25">
        <f t="shared" si="10"/>
        <v>2</v>
      </c>
      <c r="F311" s="26"/>
      <c r="G311" s="26">
        <v>1</v>
      </c>
      <c r="H311" s="26">
        <v>1</v>
      </c>
      <c r="I311" s="33"/>
    </row>
    <row r="312" spans="2:9">
      <c r="B312" s="67"/>
      <c r="C312" s="33" t="s">
        <v>13</v>
      </c>
      <c r="D312" s="13" t="s">
        <v>11</v>
      </c>
      <c r="E312" s="25">
        <f t="shared" si="10"/>
        <v>1</v>
      </c>
      <c r="F312" s="26"/>
      <c r="G312" s="26"/>
      <c r="H312" s="26"/>
      <c r="I312" s="33">
        <v>1</v>
      </c>
    </row>
    <row r="313" spans="2:9">
      <c r="B313" s="67"/>
      <c r="C313" s="33" t="s">
        <v>49</v>
      </c>
      <c r="D313" s="13" t="s">
        <v>11</v>
      </c>
      <c r="E313" s="25">
        <f t="shared" si="10"/>
        <v>2</v>
      </c>
      <c r="F313" s="26">
        <v>1</v>
      </c>
      <c r="G313" s="26">
        <v>1</v>
      </c>
      <c r="H313" s="26"/>
      <c r="I313" s="33"/>
    </row>
    <row r="314" spans="2:9">
      <c r="B314" s="67"/>
      <c r="C314" s="33" t="s">
        <v>41</v>
      </c>
      <c r="D314" s="13" t="s">
        <v>11</v>
      </c>
      <c r="E314" s="25">
        <f t="shared" si="10"/>
        <v>1</v>
      </c>
      <c r="F314" s="26">
        <v>1</v>
      </c>
      <c r="G314" s="26"/>
      <c r="H314" s="26"/>
      <c r="I314" s="33"/>
    </row>
    <row r="315" spans="2:9">
      <c r="B315" s="67"/>
      <c r="C315" s="33" t="s">
        <v>16</v>
      </c>
      <c r="D315" s="13" t="s">
        <v>11</v>
      </c>
      <c r="E315" s="25">
        <f t="shared" si="10"/>
        <v>1</v>
      </c>
      <c r="F315" s="26"/>
      <c r="G315" s="26"/>
      <c r="H315" s="26"/>
      <c r="I315" s="33">
        <v>1</v>
      </c>
    </row>
    <row r="316" spans="2:9">
      <c r="B316" s="67"/>
      <c r="C316" s="33" t="s">
        <v>17</v>
      </c>
      <c r="D316" s="13" t="s">
        <v>11</v>
      </c>
      <c r="E316" s="25">
        <f t="shared" si="10"/>
        <v>1</v>
      </c>
      <c r="F316" s="26"/>
      <c r="G316" s="26">
        <v>1</v>
      </c>
      <c r="H316" s="26"/>
      <c r="I316" s="33"/>
    </row>
    <row r="317" spans="2:9">
      <c r="B317" s="67"/>
      <c r="C317" s="33" t="s">
        <v>61</v>
      </c>
      <c r="D317" s="13" t="s">
        <v>11</v>
      </c>
      <c r="E317" s="25">
        <f t="shared" si="10"/>
        <v>1</v>
      </c>
      <c r="F317" s="26"/>
      <c r="G317" s="26"/>
      <c r="H317" s="26">
        <v>1</v>
      </c>
      <c r="I317" s="33"/>
    </row>
    <row r="318" spans="2:9">
      <c r="B318" s="67"/>
      <c r="C318" s="33" t="s">
        <v>46</v>
      </c>
      <c r="D318" s="13" t="s">
        <v>11</v>
      </c>
      <c r="E318" s="25">
        <f t="shared" si="10"/>
        <v>0</v>
      </c>
      <c r="F318" s="26"/>
      <c r="G318" s="26"/>
      <c r="H318" s="26"/>
      <c r="I318" s="33"/>
    </row>
    <row r="319" spans="2:9">
      <c r="B319" s="67"/>
      <c r="C319" s="13" t="s">
        <v>29</v>
      </c>
      <c r="D319" s="13" t="s">
        <v>11</v>
      </c>
      <c r="E319" s="25">
        <f t="shared" si="10"/>
        <v>0</v>
      </c>
      <c r="F319" s="26"/>
      <c r="G319" s="26"/>
      <c r="H319" s="26"/>
      <c r="I319" s="33"/>
    </row>
    <row r="320" spans="2:9">
      <c r="B320" s="67"/>
      <c r="C320" s="13" t="s">
        <v>21</v>
      </c>
      <c r="D320" s="13" t="s">
        <v>11</v>
      </c>
      <c r="E320" s="25">
        <f t="shared" si="10"/>
        <v>0</v>
      </c>
      <c r="F320" s="26"/>
      <c r="G320" s="26"/>
      <c r="H320" s="26"/>
      <c r="I320" s="33"/>
    </row>
    <row r="321" spans="2:9">
      <c r="B321" s="67"/>
      <c r="C321" s="13" t="s">
        <v>62</v>
      </c>
      <c r="D321" s="13" t="s">
        <v>11</v>
      </c>
      <c r="E321" s="25">
        <f t="shared" si="10"/>
        <v>0</v>
      </c>
      <c r="F321" s="44"/>
      <c r="G321" s="44"/>
      <c r="H321" s="44"/>
      <c r="I321" s="41"/>
    </row>
    <row r="322" spans="2:9">
      <c r="B322" s="67"/>
      <c r="C322" s="13" t="s">
        <v>23</v>
      </c>
      <c r="D322" s="13" t="s">
        <v>11</v>
      </c>
      <c r="E322" s="25">
        <f t="shared" si="10"/>
        <v>1</v>
      </c>
      <c r="F322" s="44">
        <v>1</v>
      </c>
      <c r="G322" s="44"/>
      <c r="H322" s="44"/>
      <c r="I322" s="41"/>
    </row>
    <row r="323" spans="2:9">
      <c r="B323" s="68"/>
      <c r="C323" s="24" t="s">
        <v>27</v>
      </c>
      <c r="D323" s="24" t="s">
        <v>11</v>
      </c>
      <c r="E323" s="28">
        <f>SUM(E310:E322)</f>
        <v>15</v>
      </c>
      <c r="F323" s="29">
        <f>SUM(F310:F322)</f>
        <v>5</v>
      </c>
      <c r="G323" s="29">
        <f>SUM(G310:G322)</f>
        <v>3</v>
      </c>
      <c r="H323" s="29">
        <f>SUM(H310:H322)</f>
        <v>2</v>
      </c>
      <c r="I323" s="29">
        <f>SUM(I310:I322)</f>
        <v>5</v>
      </c>
    </row>
    <row r="324" spans="2:9">
      <c r="B324" s="66" t="s">
        <v>100</v>
      </c>
      <c r="C324" s="38" t="s">
        <v>16</v>
      </c>
      <c r="D324" s="33" t="s">
        <v>11</v>
      </c>
      <c r="E324" s="25">
        <f t="shared" si="10"/>
        <v>1</v>
      </c>
      <c r="F324" s="31">
        <v>1</v>
      </c>
      <c r="G324" s="31"/>
      <c r="H324" s="30"/>
      <c r="I324" s="30"/>
    </row>
    <row r="325" spans="2:9">
      <c r="B325" s="67"/>
      <c r="C325" s="38" t="s">
        <v>17</v>
      </c>
      <c r="D325" s="33" t="s">
        <v>11</v>
      </c>
      <c r="E325" s="25">
        <f t="shared" si="10"/>
        <v>1</v>
      </c>
      <c r="F325" s="31">
        <v>1</v>
      </c>
      <c r="G325" s="31"/>
      <c r="H325" s="30"/>
      <c r="I325" s="30"/>
    </row>
    <row r="326" spans="2:9">
      <c r="B326" s="68"/>
      <c r="C326" s="24" t="s">
        <v>27</v>
      </c>
      <c r="D326" s="24" t="s">
        <v>11</v>
      </c>
      <c r="E326" s="28">
        <f>E324+E325</f>
        <v>2</v>
      </c>
      <c r="F326" s="29">
        <f>SUM(F324:F325)</f>
        <v>2</v>
      </c>
      <c r="G326" s="29">
        <f t="shared" ref="G326:I326" si="11">SUM(G324:G325)</f>
        <v>0</v>
      </c>
      <c r="H326" s="29">
        <f t="shared" si="11"/>
        <v>0</v>
      </c>
      <c r="I326" s="29">
        <f t="shared" si="11"/>
        <v>0</v>
      </c>
    </row>
    <row r="327" spans="2:9">
      <c r="B327" s="66" t="s">
        <v>101</v>
      </c>
      <c r="C327" s="30">
        <v>56</v>
      </c>
      <c r="D327" s="30" t="s">
        <v>11</v>
      </c>
      <c r="E327" s="25">
        <f t="shared" si="10"/>
        <v>1</v>
      </c>
      <c r="F327" s="31">
        <v>1</v>
      </c>
      <c r="G327" s="30"/>
      <c r="H327" s="30"/>
      <c r="I327" s="30"/>
    </row>
    <row r="328" spans="2:9">
      <c r="B328" s="67"/>
      <c r="C328" s="30">
        <v>58</v>
      </c>
      <c r="D328" s="30" t="s">
        <v>11</v>
      </c>
      <c r="E328" s="25">
        <f t="shared" si="10"/>
        <v>1</v>
      </c>
      <c r="F328" s="31">
        <v>1</v>
      </c>
      <c r="G328" s="30"/>
      <c r="H328" s="30"/>
      <c r="I328" s="30"/>
    </row>
    <row r="329" spans="2:9">
      <c r="B329" s="68"/>
      <c r="C329" s="24" t="s">
        <v>27</v>
      </c>
      <c r="D329" s="24" t="s">
        <v>11</v>
      </c>
      <c r="E329" s="28">
        <f>SUM(E327:E328)</f>
        <v>2</v>
      </c>
      <c r="F329" s="29">
        <f>SUM(F327:F328)</f>
        <v>2</v>
      </c>
      <c r="G329" s="29">
        <f t="shared" ref="G329:I329" si="12">SUM(G327:G328)</f>
        <v>0</v>
      </c>
      <c r="H329" s="29">
        <f t="shared" si="12"/>
        <v>0</v>
      </c>
      <c r="I329" s="29">
        <f t="shared" si="12"/>
        <v>0</v>
      </c>
    </row>
    <row r="330" spans="2:9">
      <c r="B330" s="66" t="s">
        <v>102</v>
      </c>
      <c r="C330" s="30">
        <v>40</v>
      </c>
      <c r="D330" s="30" t="s">
        <v>53</v>
      </c>
      <c r="E330" s="25">
        <f t="shared" si="10"/>
        <v>1</v>
      </c>
      <c r="F330" s="31"/>
      <c r="G330" s="31"/>
      <c r="H330" s="31">
        <v>1</v>
      </c>
      <c r="I330" s="31"/>
    </row>
    <row r="331" spans="2:9">
      <c r="B331" s="67"/>
      <c r="C331" s="30">
        <v>42</v>
      </c>
      <c r="D331" s="30" t="s">
        <v>53</v>
      </c>
      <c r="E331" s="25">
        <f t="shared" si="10"/>
        <v>2</v>
      </c>
      <c r="F331" s="31"/>
      <c r="G331" s="31">
        <v>2</v>
      </c>
      <c r="H331" s="31"/>
      <c r="I331" s="31"/>
    </row>
    <row r="332" spans="2:9">
      <c r="B332" s="67"/>
      <c r="C332" s="30">
        <v>43</v>
      </c>
      <c r="D332" s="30" t="s">
        <v>53</v>
      </c>
      <c r="E332" s="25">
        <f t="shared" si="10"/>
        <v>2</v>
      </c>
      <c r="F332" s="31"/>
      <c r="G332" s="31">
        <v>2</v>
      </c>
      <c r="H332" s="31"/>
      <c r="I332" s="31"/>
    </row>
    <row r="333" spans="2:9">
      <c r="B333" s="68"/>
      <c r="C333" s="24" t="s">
        <v>27</v>
      </c>
      <c r="D333" s="24" t="s">
        <v>53</v>
      </c>
      <c r="E333" s="28">
        <f>SUM(E330:E332)</f>
        <v>5</v>
      </c>
      <c r="F333" s="29">
        <f>SUM(F330:F332)</f>
        <v>0</v>
      </c>
      <c r="G333" s="29">
        <f>SUM(G330:G332)</f>
        <v>4</v>
      </c>
      <c r="H333" s="29">
        <f>SUM(H330:H332)</f>
        <v>1</v>
      </c>
      <c r="I333" s="29">
        <f>SUM(I330:I332)</f>
        <v>0</v>
      </c>
    </row>
    <row r="334" spans="2:9">
      <c r="B334" s="66" t="s">
        <v>144</v>
      </c>
      <c r="C334" s="30"/>
      <c r="D334" s="30" t="s">
        <v>11</v>
      </c>
      <c r="E334" s="25">
        <f t="shared" si="10"/>
        <v>3</v>
      </c>
      <c r="F334" s="31">
        <v>2</v>
      </c>
      <c r="G334" s="31">
        <v>1</v>
      </c>
      <c r="H334" s="30"/>
      <c r="I334" s="31"/>
    </row>
    <row r="335" spans="2:9" ht="30.75" customHeight="1">
      <c r="B335" s="68"/>
      <c r="C335" s="24" t="s">
        <v>27</v>
      </c>
      <c r="D335" s="24" t="s">
        <v>11</v>
      </c>
      <c r="E335" s="28">
        <f>SUM(E334)</f>
        <v>3</v>
      </c>
      <c r="F335" s="29">
        <f>SUM(F334)</f>
        <v>2</v>
      </c>
      <c r="G335" s="29">
        <f t="shared" ref="G335:I335" si="13">SUM(G334)</f>
        <v>1</v>
      </c>
      <c r="H335" s="29">
        <f t="shared" si="13"/>
        <v>0</v>
      </c>
      <c r="I335" s="29">
        <f t="shared" si="13"/>
        <v>0</v>
      </c>
    </row>
    <row r="336" spans="2:9">
      <c r="B336" s="66" t="s">
        <v>103</v>
      </c>
      <c r="C336" s="38" t="s">
        <v>27</v>
      </c>
      <c r="D336" s="38" t="s">
        <v>11</v>
      </c>
      <c r="E336" s="25">
        <f t="shared" si="10"/>
        <v>5</v>
      </c>
      <c r="F336" s="27"/>
      <c r="G336" s="27">
        <v>3</v>
      </c>
      <c r="H336" s="27"/>
      <c r="I336" s="13">
        <v>2</v>
      </c>
    </row>
    <row r="337" spans="2:9">
      <c r="B337" s="68"/>
      <c r="C337" s="32" t="s">
        <v>27</v>
      </c>
      <c r="D337" s="32" t="s">
        <v>11</v>
      </c>
      <c r="E337" s="48">
        <f>SUM(E336)</f>
        <v>5</v>
      </c>
      <c r="F337" s="40">
        <f>SUM(F336)</f>
        <v>0</v>
      </c>
      <c r="G337" s="40">
        <f>SUM(G336)</f>
        <v>3</v>
      </c>
      <c r="H337" s="40">
        <f>SUM(H336)</f>
        <v>0</v>
      </c>
      <c r="I337" s="40">
        <f>SUM(I336)</f>
        <v>2</v>
      </c>
    </row>
    <row r="338" spans="2:9">
      <c r="B338" s="66" t="s">
        <v>104</v>
      </c>
      <c r="C338" s="30" t="s">
        <v>12</v>
      </c>
      <c r="D338" s="30" t="s">
        <v>45</v>
      </c>
      <c r="E338" s="25">
        <f t="shared" si="10"/>
        <v>1</v>
      </c>
      <c r="F338" s="35"/>
      <c r="G338" s="49"/>
      <c r="H338" s="35"/>
      <c r="I338" s="31">
        <v>1</v>
      </c>
    </row>
    <row r="339" spans="2:9">
      <c r="B339" s="67"/>
      <c r="C339" s="38" t="s">
        <v>14</v>
      </c>
      <c r="D339" s="38" t="s">
        <v>45</v>
      </c>
      <c r="E339" s="25">
        <f t="shared" si="10"/>
        <v>3</v>
      </c>
      <c r="F339" s="35"/>
      <c r="G339" s="49"/>
      <c r="H339" s="35"/>
      <c r="I339" s="31">
        <v>3</v>
      </c>
    </row>
    <row r="340" spans="2:9">
      <c r="B340" s="67"/>
      <c r="C340" s="38" t="s">
        <v>15</v>
      </c>
      <c r="D340" s="38" t="s">
        <v>45</v>
      </c>
      <c r="E340" s="25">
        <f t="shared" ref="E340:E352" si="14">F340+G340+H340+I340</f>
        <v>1</v>
      </c>
      <c r="F340" s="35"/>
      <c r="G340" s="49"/>
      <c r="H340" s="35"/>
      <c r="I340" s="31">
        <v>1</v>
      </c>
    </row>
    <row r="341" spans="2:9">
      <c r="B341" s="68"/>
      <c r="C341" s="32" t="s">
        <v>27</v>
      </c>
      <c r="D341" s="32" t="s">
        <v>45</v>
      </c>
      <c r="E341" s="48">
        <f>SUM(E338:E340)</f>
        <v>5</v>
      </c>
      <c r="F341" s="40">
        <f>SUM(F338:F340)</f>
        <v>0</v>
      </c>
      <c r="G341" s="40">
        <f>SUM(G338:G340)</f>
        <v>0</v>
      </c>
      <c r="H341" s="40">
        <f>SUM(H338:H340)</f>
        <v>0</v>
      </c>
      <c r="I341" s="40">
        <f>SUM(I338:I340)</f>
        <v>5</v>
      </c>
    </row>
    <row r="342" spans="2:9">
      <c r="B342" s="66" t="s">
        <v>105</v>
      </c>
      <c r="C342" s="30" t="s">
        <v>12</v>
      </c>
      <c r="D342" s="30" t="s">
        <v>45</v>
      </c>
      <c r="E342" s="25">
        <f t="shared" si="14"/>
        <v>1</v>
      </c>
      <c r="F342" s="31">
        <v>1</v>
      </c>
      <c r="G342" s="49"/>
      <c r="H342" s="35"/>
      <c r="I342" s="49"/>
    </row>
    <row r="343" spans="2:9">
      <c r="B343" s="67"/>
      <c r="C343" s="38" t="s">
        <v>14</v>
      </c>
      <c r="D343" s="38" t="s">
        <v>45</v>
      </c>
      <c r="E343" s="25">
        <f t="shared" si="14"/>
        <v>3</v>
      </c>
      <c r="F343" s="31">
        <v>3</v>
      </c>
      <c r="G343" s="49"/>
      <c r="H343" s="35"/>
      <c r="I343" s="49"/>
    </row>
    <row r="344" spans="2:9">
      <c r="B344" s="67"/>
      <c r="C344" s="38" t="s">
        <v>15</v>
      </c>
      <c r="D344" s="38" t="s">
        <v>45</v>
      </c>
      <c r="E344" s="25">
        <f t="shared" si="14"/>
        <v>1</v>
      </c>
      <c r="F344" s="31">
        <v>1</v>
      </c>
      <c r="G344" s="49"/>
      <c r="H344" s="35"/>
      <c r="I344" s="49"/>
    </row>
    <row r="345" spans="2:9">
      <c r="B345" s="68"/>
      <c r="C345" s="32" t="s">
        <v>27</v>
      </c>
      <c r="D345" s="32" t="s">
        <v>45</v>
      </c>
      <c r="E345" s="48">
        <f>SUM(E342:E344)</f>
        <v>5</v>
      </c>
      <c r="F345" s="40">
        <f>SUM(F342:F344)</f>
        <v>5</v>
      </c>
      <c r="G345" s="40">
        <f t="shared" ref="G345:I345" si="15">SUM(G342:G344)</f>
        <v>0</v>
      </c>
      <c r="H345" s="40">
        <f t="shared" si="15"/>
        <v>0</v>
      </c>
      <c r="I345" s="40">
        <f t="shared" si="15"/>
        <v>0</v>
      </c>
    </row>
    <row r="346" spans="2:9">
      <c r="B346" s="66" t="s">
        <v>106</v>
      </c>
      <c r="C346" s="30" t="s">
        <v>12</v>
      </c>
      <c r="D346" s="30" t="s">
        <v>45</v>
      </c>
      <c r="E346" s="25">
        <f t="shared" si="14"/>
        <v>1</v>
      </c>
      <c r="F346" s="35"/>
      <c r="G346" s="49"/>
      <c r="H346" s="31">
        <v>1</v>
      </c>
      <c r="I346" s="49"/>
    </row>
    <row r="347" spans="2:9">
      <c r="B347" s="67"/>
      <c r="C347" s="38" t="s">
        <v>14</v>
      </c>
      <c r="D347" s="38" t="s">
        <v>45</v>
      </c>
      <c r="E347" s="25">
        <f t="shared" si="14"/>
        <v>3</v>
      </c>
      <c r="F347" s="35"/>
      <c r="G347" s="49"/>
      <c r="H347" s="31">
        <v>3</v>
      </c>
      <c r="I347" s="49"/>
    </row>
    <row r="348" spans="2:9">
      <c r="B348" s="67"/>
      <c r="C348" s="38" t="s">
        <v>15</v>
      </c>
      <c r="D348" s="38" t="s">
        <v>45</v>
      </c>
      <c r="E348" s="25">
        <f t="shared" si="14"/>
        <v>1</v>
      </c>
      <c r="F348" s="35"/>
      <c r="G348" s="49"/>
      <c r="H348" s="31">
        <v>1</v>
      </c>
      <c r="I348" s="49"/>
    </row>
    <row r="349" spans="2:9">
      <c r="B349" s="68"/>
      <c r="C349" s="32"/>
      <c r="D349" s="32"/>
      <c r="E349" s="48">
        <f>SUM(E346:E348)</f>
        <v>5</v>
      </c>
      <c r="F349" s="40">
        <f>SUM(F346:F348)</f>
        <v>0</v>
      </c>
      <c r="G349" s="40">
        <f>SUM(G346:G348)</f>
        <v>0</v>
      </c>
      <c r="H349" s="40">
        <f>SUM(H346:H348)</f>
        <v>5</v>
      </c>
      <c r="I349" s="40">
        <f>SUM(I346:I348)</f>
        <v>0</v>
      </c>
    </row>
    <row r="350" spans="2:9">
      <c r="B350" s="66" t="s">
        <v>107</v>
      </c>
      <c r="C350" s="30" t="s">
        <v>12</v>
      </c>
      <c r="D350" s="30" t="s">
        <v>45</v>
      </c>
      <c r="E350" s="25">
        <f t="shared" si="14"/>
        <v>1</v>
      </c>
      <c r="F350" s="35"/>
      <c r="G350" s="35">
        <v>1</v>
      </c>
      <c r="H350" s="35"/>
      <c r="I350" s="49"/>
    </row>
    <row r="351" spans="2:9">
      <c r="B351" s="67"/>
      <c r="C351" s="38" t="s">
        <v>14</v>
      </c>
      <c r="D351" s="38" t="s">
        <v>45</v>
      </c>
      <c r="E351" s="25">
        <f t="shared" si="14"/>
        <v>2</v>
      </c>
      <c r="F351" s="35">
        <v>2</v>
      </c>
      <c r="G351" s="35"/>
      <c r="H351" s="35"/>
      <c r="I351" s="47"/>
    </row>
    <row r="352" spans="2:9">
      <c r="B352" s="67"/>
      <c r="C352" s="38" t="s">
        <v>15</v>
      </c>
      <c r="D352" s="38" t="s">
        <v>45</v>
      </c>
      <c r="E352" s="25">
        <f t="shared" si="14"/>
        <v>0</v>
      </c>
      <c r="F352" s="35"/>
      <c r="G352" s="35"/>
      <c r="H352" s="35"/>
      <c r="I352" s="47"/>
    </row>
    <row r="353" spans="2:9">
      <c r="B353" s="68"/>
      <c r="C353" s="32" t="s">
        <v>27</v>
      </c>
      <c r="D353" s="32" t="s">
        <v>11</v>
      </c>
      <c r="E353" s="48">
        <f>SUM(E350:E352)</f>
        <v>3</v>
      </c>
      <c r="F353" s="40">
        <f>SUM(F350:F352)</f>
        <v>2</v>
      </c>
      <c r="G353" s="40">
        <f t="shared" ref="G353:I353" si="16">SUM(G350:G352)</f>
        <v>1</v>
      </c>
      <c r="H353" s="40">
        <f t="shared" si="16"/>
        <v>0</v>
      </c>
      <c r="I353" s="40">
        <f t="shared" si="16"/>
        <v>0</v>
      </c>
    </row>
    <row r="354" spans="2:9">
      <c r="B354" s="50" t="s">
        <v>108</v>
      </c>
      <c r="C354" s="32" t="s">
        <v>27</v>
      </c>
      <c r="D354" s="32" t="s">
        <v>11</v>
      </c>
      <c r="E354" s="48">
        <f>F354+G354+H354+I354</f>
        <v>22</v>
      </c>
      <c r="F354" s="49"/>
      <c r="G354" s="49"/>
      <c r="H354" s="49">
        <v>22</v>
      </c>
      <c r="I354" s="49"/>
    </row>
    <row r="355" spans="2:9">
      <c r="B355" s="50" t="s">
        <v>109</v>
      </c>
      <c r="C355" s="32" t="s">
        <v>27</v>
      </c>
      <c r="D355" s="32" t="s">
        <v>11</v>
      </c>
      <c r="E355" s="48">
        <f t="shared" ref="E355:E386" si="17">F355+G355+H355+I355</f>
        <v>110</v>
      </c>
      <c r="F355" s="49"/>
      <c r="G355" s="49"/>
      <c r="H355" s="49">
        <v>110</v>
      </c>
      <c r="I355" s="49"/>
    </row>
    <row r="356" spans="2:9">
      <c r="B356" s="50" t="s">
        <v>110</v>
      </c>
      <c r="C356" s="32" t="s">
        <v>27</v>
      </c>
      <c r="D356" s="32" t="s">
        <v>11</v>
      </c>
      <c r="E356" s="48">
        <f t="shared" si="17"/>
        <v>88</v>
      </c>
      <c r="F356" s="49"/>
      <c r="G356" s="49"/>
      <c r="H356" s="49">
        <v>88</v>
      </c>
      <c r="I356" s="49"/>
    </row>
    <row r="357" spans="2:9">
      <c r="B357" s="51" t="s">
        <v>111</v>
      </c>
      <c r="C357" s="24" t="s">
        <v>27</v>
      </c>
      <c r="D357" s="24" t="s">
        <v>53</v>
      </c>
      <c r="E357" s="48">
        <f t="shared" si="17"/>
        <v>1060</v>
      </c>
      <c r="F357" s="87">
        <v>265</v>
      </c>
      <c r="G357" s="87">
        <v>265</v>
      </c>
      <c r="H357" s="87">
        <v>265</v>
      </c>
      <c r="I357" s="87">
        <v>265</v>
      </c>
    </row>
    <row r="358" spans="2:9">
      <c r="B358" s="51" t="s">
        <v>112</v>
      </c>
      <c r="C358" s="24" t="s">
        <v>27</v>
      </c>
      <c r="D358" s="24" t="s">
        <v>53</v>
      </c>
      <c r="E358" s="48">
        <f t="shared" si="17"/>
        <v>180</v>
      </c>
      <c r="F358" s="30">
        <v>45</v>
      </c>
      <c r="G358" s="30">
        <v>45</v>
      </c>
      <c r="H358" s="30">
        <v>45</v>
      </c>
      <c r="I358" s="30">
        <v>45</v>
      </c>
    </row>
    <row r="359" spans="2:9">
      <c r="B359" s="51" t="s">
        <v>113</v>
      </c>
      <c r="C359" s="24" t="s">
        <v>27</v>
      </c>
      <c r="D359" s="24" t="s">
        <v>53</v>
      </c>
      <c r="E359" s="48">
        <f t="shared" si="17"/>
        <v>70</v>
      </c>
      <c r="F359" s="30">
        <v>70</v>
      </c>
      <c r="G359" s="30"/>
      <c r="H359" s="30"/>
      <c r="I359" s="30"/>
    </row>
    <row r="360" spans="2:9">
      <c r="B360" s="51" t="s">
        <v>114</v>
      </c>
      <c r="C360" s="52" t="s">
        <v>27</v>
      </c>
      <c r="D360" s="52" t="s">
        <v>53</v>
      </c>
      <c r="E360" s="48">
        <f t="shared" si="17"/>
        <v>228</v>
      </c>
      <c r="F360" s="49">
        <v>57</v>
      </c>
      <c r="G360" s="49">
        <v>57</v>
      </c>
      <c r="H360" s="49">
        <v>57</v>
      </c>
      <c r="I360" s="49">
        <v>57</v>
      </c>
    </row>
    <row r="361" spans="2:9" ht="114">
      <c r="B361" s="51" t="s">
        <v>115</v>
      </c>
      <c r="C361" s="24" t="s">
        <v>27</v>
      </c>
      <c r="D361" s="24" t="s">
        <v>53</v>
      </c>
      <c r="E361" s="48">
        <f t="shared" si="17"/>
        <v>960</v>
      </c>
      <c r="F361" s="30">
        <v>240</v>
      </c>
      <c r="G361" s="30">
        <v>240</v>
      </c>
      <c r="H361" s="30">
        <v>240</v>
      </c>
      <c r="I361" s="30">
        <v>240</v>
      </c>
    </row>
    <row r="362" spans="2:9" ht="42.75">
      <c r="B362" s="51" t="s">
        <v>116</v>
      </c>
      <c r="C362" s="24" t="s">
        <v>27</v>
      </c>
      <c r="D362" s="24" t="s">
        <v>53</v>
      </c>
      <c r="E362" s="48">
        <f t="shared" si="17"/>
        <v>820</v>
      </c>
      <c r="F362" s="30">
        <v>205</v>
      </c>
      <c r="G362" s="30">
        <v>205</v>
      </c>
      <c r="H362" s="30">
        <v>205</v>
      </c>
      <c r="I362" s="30">
        <v>205</v>
      </c>
    </row>
    <row r="363" spans="2:9" ht="57">
      <c r="B363" s="51" t="s">
        <v>117</v>
      </c>
      <c r="C363" s="24" t="s">
        <v>27</v>
      </c>
      <c r="D363" s="24" t="s">
        <v>53</v>
      </c>
      <c r="E363" s="48">
        <f t="shared" si="17"/>
        <v>220</v>
      </c>
      <c r="F363" s="30">
        <v>55</v>
      </c>
      <c r="G363" s="30">
        <v>55</v>
      </c>
      <c r="H363" s="30">
        <v>55</v>
      </c>
      <c r="I363" s="30">
        <v>55</v>
      </c>
    </row>
    <row r="364" spans="2:9">
      <c r="B364" s="51" t="s">
        <v>118</v>
      </c>
      <c r="C364" s="24" t="s">
        <v>27</v>
      </c>
      <c r="D364" s="24" t="s">
        <v>53</v>
      </c>
      <c r="E364" s="48">
        <f t="shared" si="17"/>
        <v>316</v>
      </c>
      <c r="F364" s="30">
        <v>79</v>
      </c>
      <c r="G364" s="30">
        <v>79</v>
      </c>
      <c r="H364" s="30">
        <v>79</v>
      </c>
      <c r="I364" s="30">
        <v>79</v>
      </c>
    </row>
    <row r="365" spans="2:9" ht="57">
      <c r="B365" s="51" t="s">
        <v>119</v>
      </c>
      <c r="C365" s="24" t="s">
        <v>27</v>
      </c>
      <c r="D365" s="24" t="s">
        <v>53</v>
      </c>
      <c r="E365" s="48">
        <f t="shared" si="17"/>
        <v>150</v>
      </c>
      <c r="F365" s="49">
        <v>100</v>
      </c>
      <c r="G365" s="49"/>
      <c r="H365" s="49"/>
      <c r="I365" s="49">
        <v>50</v>
      </c>
    </row>
    <row r="366" spans="2:9" ht="57">
      <c r="B366" s="51" t="s">
        <v>120</v>
      </c>
      <c r="C366" s="53" t="s">
        <v>27</v>
      </c>
      <c r="D366" s="24" t="s">
        <v>53</v>
      </c>
      <c r="E366" s="48">
        <f t="shared" si="17"/>
        <v>171</v>
      </c>
      <c r="F366" s="30">
        <v>114</v>
      </c>
      <c r="G366" s="30"/>
      <c r="H366" s="30"/>
      <c r="I366" s="30">
        <v>57</v>
      </c>
    </row>
    <row r="367" spans="2:9" ht="42.75">
      <c r="B367" s="51" t="s">
        <v>121</v>
      </c>
      <c r="C367" s="53" t="s">
        <v>27</v>
      </c>
      <c r="D367" s="24" t="s">
        <v>53</v>
      </c>
      <c r="E367" s="48">
        <f t="shared" si="17"/>
        <v>21</v>
      </c>
      <c r="F367" s="30">
        <v>14</v>
      </c>
      <c r="G367" s="30"/>
      <c r="H367" s="30"/>
      <c r="I367" s="30">
        <v>7</v>
      </c>
    </row>
    <row r="368" spans="2:9" ht="29.25">
      <c r="B368" s="51" t="s">
        <v>122</v>
      </c>
      <c r="C368" s="54" t="s">
        <v>27</v>
      </c>
      <c r="D368" s="43" t="s">
        <v>53</v>
      </c>
      <c r="E368" s="48">
        <f t="shared" si="17"/>
        <v>20</v>
      </c>
      <c r="F368" s="49">
        <v>5</v>
      </c>
      <c r="G368" s="49">
        <v>5</v>
      </c>
      <c r="H368" s="49">
        <v>5</v>
      </c>
      <c r="I368" s="49">
        <v>5</v>
      </c>
    </row>
    <row r="369" spans="2:10" ht="60">
      <c r="B369" s="55" t="s">
        <v>123</v>
      </c>
      <c r="C369" s="54" t="s">
        <v>27</v>
      </c>
      <c r="D369" s="43" t="s">
        <v>53</v>
      </c>
      <c r="E369" s="48">
        <f t="shared" si="17"/>
        <v>96</v>
      </c>
      <c r="F369" s="49">
        <v>24</v>
      </c>
      <c r="G369" s="49">
        <v>24</v>
      </c>
      <c r="H369" s="49">
        <v>24</v>
      </c>
      <c r="I369" s="49">
        <v>24</v>
      </c>
    </row>
    <row r="370" spans="2:10" ht="60">
      <c r="B370" s="55" t="s">
        <v>124</v>
      </c>
      <c r="C370" s="54" t="s">
        <v>27</v>
      </c>
      <c r="D370" s="43" t="s">
        <v>11</v>
      </c>
      <c r="E370" s="48">
        <f t="shared" si="17"/>
        <v>258</v>
      </c>
      <c r="F370" s="49">
        <f>129/2</f>
        <v>64.5</v>
      </c>
      <c r="G370" s="49">
        <f>129/2</f>
        <v>64.5</v>
      </c>
      <c r="H370" s="49">
        <f>129/2</f>
        <v>64.5</v>
      </c>
      <c r="I370" s="49">
        <f>129/2</f>
        <v>64.5</v>
      </c>
      <c r="J370" s="56"/>
    </row>
    <row r="371" spans="2:10" ht="60">
      <c r="B371" s="55" t="s">
        <v>125</v>
      </c>
      <c r="C371" s="54" t="s">
        <v>27</v>
      </c>
      <c r="D371" s="43" t="s">
        <v>11</v>
      </c>
      <c r="E371" s="48">
        <f t="shared" si="17"/>
        <v>288</v>
      </c>
      <c r="F371" s="63"/>
      <c r="G371" s="64">
        <v>144</v>
      </c>
      <c r="H371" s="49">
        <v>144</v>
      </c>
      <c r="I371" s="49"/>
      <c r="J371" s="56"/>
    </row>
    <row r="372" spans="2:10" ht="45">
      <c r="B372" s="55" t="s">
        <v>126</v>
      </c>
      <c r="C372" s="54" t="s">
        <v>27</v>
      </c>
      <c r="D372" s="43" t="s">
        <v>11</v>
      </c>
      <c r="E372" s="48">
        <f t="shared" si="17"/>
        <v>70</v>
      </c>
      <c r="F372" s="49">
        <f>50/2</f>
        <v>25</v>
      </c>
      <c r="G372" s="49">
        <f>30/2</f>
        <v>15</v>
      </c>
      <c r="H372" s="49">
        <f>30/2</f>
        <v>15</v>
      </c>
      <c r="I372" s="49">
        <f>30/2</f>
        <v>15</v>
      </c>
      <c r="J372" s="56"/>
    </row>
    <row r="373" spans="2:10" ht="90">
      <c r="B373" s="55" t="s">
        <v>127</v>
      </c>
      <c r="C373" s="54" t="s">
        <v>27</v>
      </c>
      <c r="D373" s="43" t="s">
        <v>11</v>
      </c>
      <c r="E373" s="48">
        <f t="shared" si="17"/>
        <v>240</v>
      </c>
      <c r="F373" s="49">
        <f>120/2</f>
        <v>60</v>
      </c>
      <c r="G373" s="49">
        <f>120/2</f>
        <v>60</v>
      </c>
      <c r="H373" s="49">
        <f>120/2</f>
        <v>60</v>
      </c>
      <c r="I373" s="49">
        <f>120/2</f>
        <v>60</v>
      </c>
      <c r="J373" s="56"/>
    </row>
    <row r="374" spans="2:10" ht="45">
      <c r="B374" s="55" t="s">
        <v>128</v>
      </c>
      <c r="C374" s="54" t="s">
        <v>27</v>
      </c>
      <c r="D374" s="43" t="s">
        <v>11</v>
      </c>
      <c r="E374" s="48">
        <f t="shared" si="17"/>
        <v>147</v>
      </c>
      <c r="F374" s="49">
        <f>88/2</f>
        <v>44</v>
      </c>
      <c r="G374" s="49">
        <v>35</v>
      </c>
      <c r="H374" s="49">
        <v>34</v>
      </c>
      <c r="I374" s="49">
        <v>34</v>
      </c>
      <c r="J374" s="56"/>
    </row>
    <row r="375" spans="2:10" ht="45">
      <c r="B375" s="55" t="s">
        <v>129</v>
      </c>
      <c r="C375" s="54" t="s">
        <v>27</v>
      </c>
      <c r="D375" s="43" t="s">
        <v>11</v>
      </c>
      <c r="E375" s="48">
        <f t="shared" si="17"/>
        <v>252</v>
      </c>
      <c r="F375" s="49">
        <f>126/2</f>
        <v>63</v>
      </c>
      <c r="G375" s="49">
        <v>63</v>
      </c>
      <c r="H375" s="49">
        <v>63</v>
      </c>
      <c r="I375" s="49">
        <v>63</v>
      </c>
      <c r="J375" s="56"/>
    </row>
    <row r="376" spans="2:10" ht="45">
      <c r="B376" s="55" t="s">
        <v>130</v>
      </c>
      <c r="C376" s="54" t="s">
        <v>27</v>
      </c>
      <c r="D376" s="43" t="s">
        <v>11</v>
      </c>
      <c r="E376" s="48">
        <f t="shared" si="17"/>
        <v>664</v>
      </c>
      <c r="F376" s="49">
        <f>346/2</f>
        <v>173</v>
      </c>
      <c r="G376" s="49">
        <v>164</v>
      </c>
      <c r="H376" s="49">
        <v>164</v>
      </c>
      <c r="I376" s="49">
        <v>163</v>
      </c>
      <c r="J376" s="56"/>
    </row>
    <row r="377" spans="2:10">
      <c r="B377" s="55" t="s">
        <v>131</v>
      </c>
      <c r="C377" s="54" t="s">
        <v>27</v>
      </c>
      <c r="D377" s="43" t="s">
        <v>132</v>
      </c>
      <c r="E377" s="48">
        <f t="shared" si="17"/>
        <v>3000</v>
      </c>
      <c r="F377" s="49">
        <v>750</v>
      </c>
      <c r="G377" s="49">
        <v>750</v>
      </c>
      <c r="H377" s="49">
        <v>750</v>
      </c>
      <c r="I377" s="49">
        <v>750</v>
      </c>
    </row>
    <row r="378" spans="2:10" ht="60">
      <c r="B378" s="55" t="s">
        <v>133</v>
      </c>
      <c r="C378" s="54" t="s">
        <v>27</v>
      </c>
      <c r="D378" s="43" t="s">
        <v>11</v>
      </c>
      <c r="E378" s="48">
        <f t="shared" si="17"/>
        <v>2</v>
      </c>
      <c r="F378" s="49">
        <v>2</v>
      </c>
      <c r="G378" s="49"/>
      <c r="H378" s="49"/>
      <c r="I378" s="49"/>
    </row>
    <row r="379" spans="2:10">
      <c r="B379" s="57" t="s">
        <v>134</v>
      </c>
      <c r="C379" s="54" t="s">
        <v>27</v>
      </c>
      <c r="D379" s="43" t="s">
        <v>11</v>
      </c>
      <c r="E379" s="48">
        <f t="shared" si="17"/>
        <v>16</v>
      </c>
      <c r="F379" s="49">
        <v>4</v>
      </c>
      <c r="G379" s="49">
        <v>4</v>
      </c>
      <c r="H379" s="49">
        <v>4</v>
      </c>
      <c r="I379" s="49">
        <v>4</v>
      </c>
    </row>
    <row r="380" spans="2:10">
      <c r="B380" s="57" t="s">
        <v>135</v>
      </c>
      <c r="C380" s="54" t="s">
        <v>27</v>
      </c>
      <c r="D380" s="43" t="s">
        <v>11</v>
      </c>
      <c r="E380" s="48">
        <f t="shared" si="17"/>
        <v>2</v>
      </c>
      <c r="F380" s="49">
        <v>2</v>
      </c>
      <c r="G380" s="65"/>
      <c r="H380" s="65"/>
      <c r="I380" s="65"/>
    </row>
    <row r="381" spans="2:10" ht="30">
      <c r="B381" s="55" t="s">
        <v>136</v>
      </c>
      <c r="C381" s="54" t="s">
        <v>27</v>
      </c>
      <c r="D381" s="43" t="s">
        <v>11</v>
      </c>
      <c r="E381" s="48">
        <f t="shared" si="17"/>
        <v>8</v>
      </c>
      <c r="F381" s="49">
        <v>4</v>
      </c>
      <c r="G381" s="49">
        <v>4</v>
      </c>
      <c r="H381" s="49"/>
      <c r="I381" s="49"/>
    </row>
    <row r="382" spans="2:10">
      <c r="B382" s="57" t="s">
        <v>137</v>
      </c>
      <c r="C382" s="54" t="s">
        <v>27</v>
      </c>
      <c r="D382" s="43" t="s">
        <v>11</v>
      </c>
      <c r="E382" s="48">
        <f t="shared" si="17"/>
        <v>65</v>
      </c>
      <c r="F382" s="49"/>
      <c r="G382" s="49">
        <v>65</v>
      </c>
      <c r="H382" s="49"/>
      <c r="I382" s="49"/>
    </row>
    <row r="383" spans="2:10">
      <c r="B383" s="57" t="s">
        <v>138</v>
      </c>
      <c r="C383" s="54" t="s">
        <v>27</v>
      </c>
      <c r="D383" s="43" t="s">
        <v>11</v>
      </c>
      <c r="E383" s="48">
        <f t="shared" si="17"/>
        <v>10</v>
      </c>
      <c r="F383" s="49"/>
      <c r="G383" s="49">
        <v>10</v>
      </c>
      <c r="H383" s="49"/>
      <c r="I383" s="49"/>
    </row>
    <row r="384" spans="2:10">
      <c r="B384" s="57" t="s">
        <v>139</v>
      </c>
      <c r="C384" s="54" t="s">
        <v>27</v>
      </c>
      <c r="D384" s="43" t="s">
        <v>11</v>
      </c>
      <c r="E384" s="48">
        <f t="shared" si="17"/>
        <v>40</v>
      </c>
      <c r="F384" s="49"/>
      <c r="G384" s="49">
        <v>40</v>
      </c>
      <c r="H384" s="49"/>
      <c r="I384" s="49"/>
    </row>
    <row r="385" spans="2:9">
      <c r="B385" s="57" t="s">
        <v>140</v>
      </c>
      <c r="C385" s="54" t="s">
        <v>27</v>
      </c>
      <c r="D385" s="43" t="s">
        <v>11</v>
      </c>
      <c r="E385" s="48">
        <f t="shared" si="17"/>
        <v>10</v>
      </c>
      <c r="F385" s="49"/>
      <c r="G385" s="49">
        <v>10</v>
      </c>
      <c r="H385" s="49"/>
      <c r="I385" s="49"/>
    </row>
    <row r="386" spans="2:9">
      <c r="B386" s="57" t="s">
        <v>141</v>
      </c>
      <c r="C386" s="54" t="s">
        <v>27</v>
      </c>
      <c r="D386" s="43" t="s">
        <v>53</v>
      </c>
      <c r="E386" s="48">
        <f t="shared" si="17"/>
        <v>100</v>
      </c>
      <c r="F386" s="49">
        <v>50</v>
      </c>
      <c r="G386" s="49">
        <v>50</v>
      </c>
      <c r="H386" s="49"/>
      <c r="I386" s="49"/>
    </row>
    <row r="387" spans="2:9">
      <c r="B387" s="58"/>
      <c r="C387" s="59"/>
      <c r="D387" s="59"/>
      <c r="E387" s="60"/>
      <c r="F387" s="61"/>
      <c r="G387" s="61"/>
      <c r="H387" s="61"/>
      <c r="I387" s="59"/>
    </row>
    <row r="388" spans="2:9">
      <c r="B388" s="58"/>
      <c r="C388" s="59"/>
      <c r="D388" s="59"/>
      <c r="E388" s="60"/>
      <c r="F388" s="61"/>
      <c r="G388" s="62"/>
      <c r="H388" s="62"/>
      <c r="I388" s="62"/>
    </row>
    <row r="389" spans="2:9">
      <c r="B389" s="86" t="s">
        <v>142</v>
      </c>
      <c r="C389" s="86"/>
      <c r="D389" s="86"/>
      <c r="E389" s="86"/>
      <c r="F389" s="86"/>
      <c r="G389" s="86"/>
      <c r="H389" s="86"/>
      <c r="I389" s="86"/>
    </row>
    <row r="390" spans="2:9">
      <c r="B390" s="58"/>
      <c r="C390" s="59"/>
      <c r="D390" s="59"/>
      <c r="E390" s="60"/>
      <c r="F390" s="61"/>
      <c r="G390" s="61"/>
      <c r="H390" s="61"/>
      <c r="I390" s="59"/>
    </row>
    <row r="391" spans="2:9">
      <c r="B391" s="86" t="s">
        <v>143</v>
      </c>
      <c r="C391" s="86"/>
      <c r="D391" s="86"/>
      <c r="E391" s="86"/>
      <c r="F391" s="86"/>
      <c r="G391" s="86"/>
      <c r="H391" s="86"/>
      <c r="I391" s="86"/>
    </row>
  </sheetData>
  <mergeCells count="53">
    <mergeCell ref="B342:B345"/>
    <mergeCell ref="B346:B349"/>
    <mergeCell ref="B350:B353"/>
    <mergeCell ref="B389:I389"/>
    <mergeCell ref="B391:I391"/>
    <mergeCell ref="B338:B341"/>
    <mergeCell ref="B275:B283"/>
    <mergeCell ref="B284:B292"/>
    <mergeCell ref="B293:B299"/>
    <mergeCell ref="B300:B304"/>
    <mergeCell ref="B305:B309"/>
    <mergeCell ref="B310:B323"/>
    <mergeCell ref="B324:B326"/>
    <mergeCell ref="B327:B329"/>
    <mergeCell ref="B330:B333"/>
    <mergeCell ref="B334:B335"/>
    <mergeCell ref="B336:B337"/>
    <mergeCell ref="B273:B274"/>
    <mergeCell ref="B196:B202"/>
    <mergeCell ref="B203:B204"/>
    <mergeCell ref="B205:B207"/>
    <mergeCell ref="B208:B218"/>
    <mergeCell ref="B219:B230"/>
    <mergeCell ref="B231:B236"/>
    <mergeCell ref="B237:B245"/>
    <mergeCell ref="B246:B253"/>
    <mergeCell ref="B254:B255"/>
    <mergeCell ref="B256:B263"/>
    <mergeCell ref="B264:B272"/>
    <mergeCell ref="B189:B195"/>
    <mergeCell ref="B117:B124"/>
    <mergeCell ref="B125:B135"/>
    <mergeCell ref="B136:B141"/>
    <mergeCell ref="B142:B153"/>
    <mergeCell ref="B154:B170"/>
    <mergeCell ref="B171:B174"/>
    <mergeCell ref="B175:B180"/>
    <mergeCell ref="B181:B182"/>
    <mergeCell ref="B183:B184"/>
    <mergeCell ref="B185:B186"/>
    <mergeCell ref="B187:B188"/>
    <mergeCell ref="B109:B116"/>
    <mergeCell ref="B2:I2"/>
    <mergeCell ref="B5:B21"/>
    <mergeCell ref="B22:B36"/>
    <mergeCell ref="B37:B51"/>
    <mergeCell ref="B52:B66"/>
    <mergeCell ref="B67:B73"/>
    <mergeCell ref="B74:B76"/>
    <mergeCell ref="B77:B86"/>
    <mergeCell ref="B87:B92"/>
    <mergeCell ref="B93:B100"/>
    <mergeCell ref="B101:B108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КБК 213410-10 спецодежда (2)</vt:lpstr>
    </vt:vector>
  </TitlesOfParts>
  <Company>Водоканал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Сивякова</dc:creator>
  <cp:lastModifiedBy>Светлана Сивякова</cp:lastModifiedBy>
  <cp:lastPrinted>2013-11-12T12:39:36Z</cp:lastPrinted>
  <dcterms:created xsi:type="dcterms:W3CDTF">2013-07-30T06:39:41Z</dcterms:created>
  <dcterms:modified xsi:type="dcterms:W3CDTF">2013-11-12T12:56:16Z</dcterms:modified>
</cp:coreProperties>
</file>